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autoCompressPictures="0" defaultThemeVersion="124226"/>
  <bookViews>
    <workbookView xWindow="0" yWindow="0" windowWidth="17745" windowHeight="11745"/>
  </bookViews>
  <sheets>
    <sheet name="Avaliacao" sheetId="4" r:id="rId1"/>
    <sheet name="FONTES" sheetId="5" r:id="rId2"/>
  </sheets>
  <externalReferences>
    <externalReference r:id="rId3"/>
  </externalReferences>
  <calcPr calcId="1445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7" i="4" l="1"/>
  <c r="L27" i="4"/>
  <c r="K8" i="4"/>
  <c r="L8" i="4"/>
  <c r="M8" i="4" s="1"/>
  <c r="K3" i="4"/>
  <c r="L3" i="4"/>
  <c r="K10" i="4"/>
  <c r="L10" i="4"/>
  <c r="K4" i="4"/>
  <c r="L4" i="4"/>
  <c r="M4" i="4" s="1"/>
  <c r="K18" i="4"/>
  <c r="M18" i="4" s="1"/>
  <c r="L18" i="4"/>
  <c r="K24" i="4"/>
  <c r="L24" i="4"/>
  <c r="K16" i="4"/>
  <c r="M16" i="4" s="1"/>
  <c r="L16" i="4"/>
  <c r="K19" i="4"/>
  <c r="L19" i="4"/>
  <c r="K26" i="4"/>
  <c r="M26" i="4" s="1"/>
  <c r="L26" i="4"/>
  <c r="K7" i="4"/>
  <c r="L7" i="4"/>
  <c r="K17" i="4"/>
  <c r="L17" i="4"/>
  <c r="M17" i="4"/>
  <c r="K6" i="4"/>
  <c r="L6" i="4"/>
  <c r="K11" i="4"/>
  <c r="L11" i="4"/>
  <c r="K20" i="4"/>
  <c r="M20" i="4" s="1"/>
  <c r="L20" i="4"/>
  <c r="K14" i="4"/>
  <c r="L14" i="4"/>
  <c r="M14" i="4" s="1"/>
  <c r="K22" i="4"/>
  <c r="L22" i="4"/>
  <c r="K15" i="4"/>
  <c r="L15" i="4"/>
  <c r="K9" i="4"/>
  <c r="M9" i="4" s="1"/>
  <c r="L9" i="4"/>
  <c r="K5" i="4"/>
  <c r="L5" i="4"/>
  <c r="K13" i="4"/>
  <c r="M13" i="4" s="1"/>
  <c r="L13" i="4"/>
  <c r="K21" i="4"/>
  <c r="L21" i="4"/>
  <c r="K25" i="4"/>
  <c r="M25" i="4" s="1"/>
  <c r="L25" i="4"/>
  <c r="K12" i="4"/>
  <c r="L12" i="4"/>
  <c r="M27" i="4" l="1"/>
  <c r="M12" i="4"/>
  <c r="M15" i="4"/>
  <c r="M7" i="4"/>
  <c r="M3" i="4"/>
  <c r="M10" i="4"/>
  <c r="M22" i="4"/>
  <c r="M11" i="4"/>
  <c r="M24" i="4"/>
  <c r="M6" i="4"/>
  <c r="M21" i="4"/>
  <c r="M5" i="4"/>
  <c r="M19" i="4"/>
  <c r="K23" i="4"/>
  <c r="L23" i="4"/>
  <c r="M23" i="4" l="1"/>
  <c r="C25" i="5"/>
  <c r="C3" i="5"/>
  <c r="C4" i="5"/>
  <c r="C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6" i="5"/>
  <c r="C27" i="5"/>
  <c r="C28" i="5"/>
  <c r="C29" i="5"/>
  <c r="C30" i="5"/>
  <c r="C31" i="5"/>
  <c r="C32" i="5"/>
  <c r="C33" i="5"/>
  <c r="C34" i="5"/>
  <c r="C60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1" i="5"/>
  <c r="C62" i="5"/>
  <c r="C63" i="5"/>
  <c r="C64" i="5"/>
  <c r="C65" i="5"/>
  <c r="C2" i="5"/>
</calcChain>
</file>

<file path=xl/sharedStrings.xml><?xml version="1.0" encoding="utf-8"?>
<sst xmlns="http://schemas.openxmlformats.org/spreadsheetml/2006/main" count="302" uniqueCount="158">
  <si>
    <t>Nome</t>
  </si>
  <si>
    <t>Curso</t>
  </si>
  <si>
    <t>Área</t>
  </si>
  <si>
    <t>Currículo</t>
  </si>
  <si>
    <t>Nota Currículo</t>
  </si>
  <si>
    <t>Opção 1</t>
  </si>
  <si>
    <t>Opção 2</t>
  </si>
  <si>
    <t>Matemática</t>
  </si>
  <si>
    <t>Ciências Ambientais</t>
  </si>
  <si>
    <t>Medicina Veterinária</t>
  </si>
  <si>
    <t>Biomedicina</t>
  </si>
  <si>
    <t>Ciências Biológicas</t>
  </si>
  <si>
    <t>Engenharia de Produção</t>
  </si>
  <si>
    <t>Zootecnia</t>
  </si>
  <si>
    <t>Fisioterapia</t>
  </si>
  <si>
    <t>Geografia</t>
  </si>
  <si>
    <t>Sistemas de Informação</t>
  </si>
  <si>
    <t>Enfermagem</t>
  </si>
  <si>
    <t>Ciências Econômicas</t>
  </si>
  <si>
    <t>Psicologia</t>
  </si>
  <si>
    <t>Educação Física</t>
  </si>
  <si>
    <t>Ciências Contábeis</t>
  </si>
  <si>
    <t>Relações Internacionais</t>
  </si>
  <si>
    <t>Pedagogia</t>
  </si>
  <si>
    <t>Direito</t>
  </si>
  <si>
    <t>Artes Visuais</t>
  </si>
  <si>
    <t>Administração</t>
  </si>
  <si>
    <t>Design de Ambientes</t>
  </si>
  <si>
    <t>Design de Moda</t>
  </si>
  <si>
    <t>Serviço Social</t>
  </si>
  <si>
    <t>História</t>
  </si>
  <si>
    <t>UNIVERSIDADES</t>
  </si>
  <si>
    <t>Ciências Agrárias</t>
  </si>
  <si>
    <t>Ciências da Saúde</t>
  </si>
  <si>
    <t>Ciências Exatas e da Terra</t>
  </si>
  <si>
    <t xml:space="preserve">Engenharias </t>
  </si>
  <si>
    <t>Ciências Sociais Aplicadas</t>
  </si>
  <si>
    <t>Ciências Humanas</t>
  </si>
  <si>
    <t>Linguística, Letras e Artes</t>
  </si>
  <si>
    <t>CURSOS</t>
  </si>
  <si>
    <t>GRANDE ÁREA</t>
  </si>
  <si>
    <t>Engenharia Civil</t>
  </si>
  <si>
    <t>Engenharia Ambiental e Sanitária</t>
  </si>
  <si>
    <t>Engenharia Elétrica</t>
  </si>
  <si>
    <t>Engenharia Mecânica</t>
  </si>
  <si>
    <t>Agronomia</t>
  </si>
  <si>
    <t>Medicina</t>
  </si>
  <si>
    <t>Farmácia</t>
  </si>
  <si>
    <t>Nutrição</t>
  </si>
  <si>
    <t>Odontologia</t>
  </si>
  <si>
    <t>Física</t>
  </si>
  <si>
    <t>Química</t>
  </si>
  <si>
    <t>Engenharia de Alimentos</t>
  </si>
  <si>
    <t>Engenharia de Minas</t>
  </si>
  <si>
    <t>Engenharia de Computação</t>
  </si>
  <si>
    <t>Ciências Sociais</t>
  </si>
  <si>
    <t>Filosofia</t>
  </si>
  <si>
    <t>Arquitetura e Urbanismo</t>
  </si>
  <si>
    <t>Biblioteconomia</t>
  </si>
  <si>
    <t>Artes Cênicas</t>
  </si>
  <si>
    <t>Educação Musical</t>
  </si>
  <si>
    <t>Musicoterapia</t>
  </si>
  <si>
    <t>Biotecnologia</t>
  </si>
  <si>
    <t>Ecologia e Análise Ambiental</t>
  </si>
  <si>
    <t>Ciência da Computação</t>
  </si>
  <si>
    <t>Estatística</t>
  </si>
  <si>
    <t>Gestão da Informação</t>
  </si>
  <si>
    <t>Matemática industrial</t>
  </si>
  <si>
    <t>Engenharia de software</t>
  </si>
  <si>
    <t>Engenharia Florestal</t>
  </si>
  <si>
    <t>Engenharia Química</t>
  </si>
  <si>
    <t>Comunicação Social: Jornalismo, Publicidade e Propaganda, Relações Públicas</t>
  </si>
  <si>
    <t>Design Gráfico</t>
  </si>
  <si>
    <t>Museologia</t>
  </si>
  <si>
    <t>Letras (português, inglês, espanhol, francês,libras)</t>
  </si>
  <si>
    <t>Música (ensino do canto, educação musical, instrumento musical, canto, composição, ensino do instrumento musical, regência)</t>
  </si>
  <si>
    <t>Dança</t>
  </si>
  <si>
    <t>Direção de Arte</t>
  </si>
  <si>
    <t>GRUPO</t>
  </si>
  <si>
    <t>Grupo</t>
  </si>
  <si>
    <t>PROCOM</t>
  </si>
  <si>
    <t>MR</t>
  </si>
  <si>
    <t>Nota M.R.</t>
  </si>
  <si>
    <t>Nota Final</t>
  </si>
  <si>
    <t>Resultado</t>
  </si>
  <si>
    <t>Educação do Campo</t>
  </si>
  <si>
    <t>Goiânia</t>
  </si>
  <si>
    <t>Goiás</t>
  </si>
  <si>
    <t>Catalão</t>
  </si>
  <si>
    <t>Jataí</t>
  </si>
  <si>
    <t>Regional</t>
  </si>
  <si>
    <t>Universidad Nacional de la Plata</t>
  </si>
  <si>
    <t>Universidad Nacional de Quilmes</t>
  </si>
  <si>
    <t>Universidad de Caldas</t>
  </si>
  <si>
    <t>Universidad de Córdoba</t>
  </si>
  <si>
    <t>Universidad de Granada</t>
  </si>
  <si>
    <t>Universidad de Sevilla</t>
  </si>
  <si>
    <t>Universidad de Barcelona</t>
  </si>
  <si>
    <t>Universidad Peruana Cayetano Heredia</t>
  </si>
  <si>
    <t>Universidad de la República</t>
  </si>
  <si>
    <t>Instituto Politécnico de Castelo Branco</t>
  </si>
  <si>
    <t>Instituto Politécnico de Setúbal</t>
  </si>
  <si>
    <t>Universidade da Beira Interior</t>
  </si>
  <si>
    <t>Universidade da Madeira</t>
  </si>
  <si>
    <t>Universidade de Aveiro</t>
  </si>
  <si>
    <t>Universidade de Coimbra</t>
  </si>
  <si>
    <t>Universidade de Évora</t>
  </si>
  <si>
    <t>Universidade do Porto</t>
  </si>
  <si>
    <t>REGIONAIS</t>
  </si>
  <si>
    <t>MG</t>
  </si>
  <si>
    <t>Letícia Vieira Rezende</t>
  </si>
  <si>
    <t>Stephania Melo Ferraz Amazonas</t>
  </si>
  <si>
    <t>Thais Nunes Diniz</t>
  </si>
  <si>
    <t>CH (%)</t>
  </si>
  <si>
    <t>Maria Madalena Santos Costa</t>
  </si>
  <si>
    <t>Fernando Jorge Saraiva Ferreira Junior</t>
  </si>
  <si>
    <t>Rodrigo Damasceno Leite</t>
  </si>
  <si>
    <t>Gabriela de Oliveira Teles</t>
  </si>
  <si>
    <t>Maria Julia Cunha Garcia</t>
  </si>
  <si>
    <t>Tiele Almeida Miranda</t>
  </si>
  <si>
    <t>Relações Públicas</t>
  </si>
  <si>
    <t>Milena Louise Rodrigues Rosa</t>
  </si>
  <si>
    <t>Tassio Kaname da Silva Umaki</t>
  </si>
  <si>
    <t>Natalia Afonso da Conceição</t>
  </si>
  <si>
    <t>Matheus Isaac Rezende da Rocha</t>
  </si>
  <si>
    <t>Arquitetura E Urbanismo</t>
  </si>
  <si>
    <t>Vanessa de Paula Gonçalves Rodrigues</t>
  </si>
  <si>
    <t>Engenharia De Alimentos</t>
  </si>
  <si>
    <t>Luria Lopes de Andrade</t>
  </si>
  <si>
    <t>Design De Moda</t>
  </si>
  <si>
    <t>Luana Nascimento dos Santos</t>
  </si>
  <si>
    <t>Anderson Martins Dias</t>
  </si>
  <si>
    <t>Sistemas De Informação</t>
  </si>
  <si>
    <t>Augusto Godinho Vespucci</t>
  </si>
  <si>
    <t>Letícia Assis Michalczyk Rocha</t>
  </si>
  <si>
    <t>Rafaela Paula Honorato</t>
  </si>
  <si>
    <t>Engenharia De Produção</t>
  </si>
  <si>
    <t>João Batista da Silva Filho</t>
  </si>
  <si>
    <t>Rhanielly Pereira do Nascimento Pinto</t>
  </si>
  <si>
    <t>Gustavo Augusto Assis Faustino</t>
  </si>
  <si>
    <t>Ana Cláudia Menezes Tostes</t>
  </si>
  <si>
    <t>Raquel Morais de Melo</t>
  </si>
  <si>
    <t>Marcus Vinicius da Rocha Afonso</t>
  </si>
  <si>
    <t>Murillo Henrique Pereira Borges</t>
  </si>
  <si>
    <t>Marcos Vinicius Santos de Freitas</t>
  </si>
  <si>
    <t>Amanda Almeida Ferreira</t>
  </si>
  <si>
    <t>Brenda Nogueira de Brito</t>
  </si>
  <si>
    <t>Desclassificada, Item 6J. (RG não entregue)</t>
  </si>
  <si>
    <t>Desclassificado, Item 6J. (RG não entregue)</t>
  </si>
  <si>
    <t>Desclassificado, Item 6F.</t>
  </si>
  <si>
    <t>Selecionado</t>
  </si>
  <si>
    <t>Opção 3</t>
  </si>
  <si>
    <t>Universidade de Lisboa</t>
  </si>
  <si>
    <t>Instituto Politécnico de Coimbra</t>
  </si>
  <si>
    <t>Universidade Nova de Lisboa</t>
  </si>
  <si>
    <t>Destino pré-aprovado</t>
  </si>
  <si>
    <t>DESISTIU</t>
  </si>
  <si>
    <t>EDITAL 013/2017 - SANTANDER IBERO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</si>
</sst>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R$-416]&quot; &quot;#,##0.00;[Red]&quot;-&quot;[$R$-416]&quot; &quot;#,##0.0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222222"/>
      <name val="Arial"/>
      <family val="2"/>
    </font>
    <font>
      <sz val="11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7" fillId="0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165" fontId="9" fillId="0" borderId="0"/>
  </cellStyleXfs>
  <cellXfs count="38">
    <xf numFmtId="0" fontId="0" fillId="0" borderId="0" xfId="0"/>
    <xf numFmtId="0" fontId="1" fillId="0" borderId="0" xfId="0" applyFont="1"/>
    <xf numFmtId="0" fontId="0" fillId="2" borderId="0" xfId="0" applyFill="1"/>
    <xf numFmtId="0" fontId="2" fillId="3" borderId="0" xfId="0" applyFont="1" applyFill="1"/>
    <xf numFmtId="0" fontId="0" fillId="0" borderId="0" xfId="0" applyFont="1" applyFill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2" fontId="4" fillId="0" borderId="0" xfId="0" applyNumberFormat="1" applyFont="1" applyBorder="1"/>
    <xf numFmtId="164" fontId="4" fillId="0" borderId="0" xfId="0" applyNumberFormat="1" applyFont="1" applyBorder="1"/>
    <xf numFmtId="0" fontId="1" fillId="0" borderId="0" xfId="0" applyFont="1" applyBorder="1"/>
    <xf numFmtId="0" fontId="4" fillId="0" borderId="0" xfId="0" applyFont="1" applyBorder="1"/>
    <xf numFmtId="2" fontId="4" fillId="0" borderId="0" xfId="0" applyNumberFormat="1" applyFont="1" applyFill="1" applyBorder="1"/>
    <xf numFmtId="164" fontId="4" fillId="0" borderId="0" xfId="0" applyNumberFormat="1" applyFont="1" applyFill="1" applyBorder="1"/>
    <xf numFmtId="0" fontId="4" fillId="0" borderId="0" xfId="0" applyFont="1" applyFill="1" applyBorder="1"/>
    <xf numFmtId="0" fontId="5" fillId="0" borderId="0" xfId="0" applyFont="1" applyFill="1" applyBorder="1"/>
    <xf numFmtId="0" fontId="1" fillId="0" borderId="0" xfId="0" applyFont="1" applyFill="1" applyBorder="1"/>
    <xf numFmtId="2" fontId="0" fillId="0" borderId="0" xfId="0" applyNumberFormat="1" applyFill="1" applyBorder="1"/>
    <xf numFmtId="164" fontId="0" fillId="0" borderId="0" xfId="0" applyNumberFormat="1" applyFill="1" applyBorder="1"/>
    <xf numFmtId="0" fontId="0" fillId="0" borderId="0" xfId="0" quotePrefix="1" applyFill="1" applyBorder="1"/>
    <xf numFmtId="0" fontId="4" fillId="0" borderId="0" xfId="0" quotePrefix="1" applyFont="1" applyFill="1" applyBorder="1"/>
    <xf numFmtId="0" fontId="0" fillId="0" borderId="0" xfId="0" applyFont="1" applyFill="1" applyBorder="1"/>
    <xf numFmtId="2" fontId="5" fillId="0" borderId="0" xfId="0" applyNumberFormat="1" applyFont="1" applyFill="1" applyBorder="1"/>
    <xf numFmtId="0" fontId="6" fillId="0" borderId="0" xfId="0" applyFont="1" applyFill="1" applyBorder="1"/>
    <xf numFmtId="164" fontId="0" fillId="0" borderId="0" xfId="0" quotePrefix="1" applyNumberFormat="1" applyFill="1" applyBorder="1"/>
    <xf numFmtId="0" fontId="0" fillId="4" borderId="0" xfId="0" applyFill="1"/>
    <xf numFmtId="0" fontId="0" fillId="4" borderId="0" xfId="0" applyFont="1" applyFill="1"/>
    <xf numFmtId="0" fontId="5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2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 wrapText="1"/>
    </xf>
    <xf numFmtId="2" fontId="4" fillId="0" borderId="0" xfId="0" applyNumberFormat="1" applyFont="1" applyBorder="1" applyAlignment="1">
      <alignment horizontal="left" vertical="center" wrapText="1"/>
    </xf>
    <xf numFmtId="2" fontId="4" fillId="0" borderId="0" xfId="0" quotePrefix="1" applyNumberFormat="1" applyFont="1" applyBorder="1"/>
    <xf numFmtId="0" fontId="1" fillId="0" borderId="0" xfId="0" quotePrefix="1" applyFont="1" applyFill="1" applyBorder="1"/>
  </cellXfs>
  <cellStyles count="6">
    <cellStyle name="Heading" xfId="2"/>
    <cellStyle name="Heading1" xfId="3"/>
    <cellStyle name="Normal" xfId="0" builtinId="0"/>
    <cellStyle name="Normal 2" xfId="1"/>
    <cellStyle name="Result" xfId="4"/>
    <cellStyle name="Result2" xfId="5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so/Desktop/Resultado%20Preliminar%20Ibero%20v2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liacao"/>
      <sheetName val="FONTES"/>
    </sheetNames>
    <sheetDataSet>
      <sheetData sheetId="0" refreshError="1"/>
      <sheetData sheetId="1" refreshError="1"/>
    </sheetDataSet>
  </externalBook>
</externalLink>
</file>

<file path=xl/tables/table1.xml><?xml version="1.0" encoding="utf-8"?>
<table xmlns="http://schemas.openxmlformats.org/spreadsheetml/2006/main" id="1" name="Table1" displayName="Table1" ref="A2:R64" totalsRowShown="0" headerRowDxfId="16" dataDxfId="15">
  <autoFilter ref="A2:R64"/>
  <sortState ref="A3:R64">
    <sortCondition descending="1" ref="M3:M64"/>
  </sortState>
  <tableColumns count="18">
    <tableColumn id="1" name="Nome" dataDxfId="14"/>
    <tableColumn id="2" name="Curso" dataDxfId="13"/>
    <tableColumn id="3" name="Área">
      <calculatedColumnFormula>VLOOKUP(B3,FONTES!$A$2:$C$65,2,FALSE)</calculatedColumnFormula>
    </tableColumn>
    <tableColumn id="16" name="Regional"/>
    <tableColumn id="4" name="Grupo">
      <calculatedColumnFormula>VLOOKUP(B3,FONTES!$A$2:$C$65,3,FALSE)</calculatedColumnFormula>
    </tableColumn>
    <tableColumn id="5" name="CH (%)" dataDxfId="12"/>
    <tableColumn id="6" name="PROCOM" dataDxfId="11"/>
    <tableColumn id="22" name="MG" dataDxfId="10"/>
    <tableColumn id="7" name="MR" dataDxfId="9"/>
    <tableColumn id="8" name="Currículo" dataDxfId="8"/>
    <tableColumn id="9" name="Nota M.R." dataDxfId="7"/>
    <tableColumn id="10" name="Nota Currículo" dataDxfId="6"/>
    <tableColumn id="11" name="Nota Final" dataDxfId="5"/>
    <tableColumn id="12" name="Destino pré-aprovado" dataDxfId="4"/>
    <tableColumn id="17" name="Resultado" dataDxfId="3"/>
    <tableColumn id="13" name="Opção 1" dataDxfId="2"/>
    <tableColumn id="15" name="Opção 2" dataDxfId="1"/>
    <tableColumn id="14" name="Opção 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V74"/>
  <sheetViews>
    <sheetView tabSelected="1" zoomScale="110" zoomScaleNormal="110" workbookViewId="0">
      <selection activeCell="N25" sqref="N25"/>
    </sheetView>
  </sheetViews>
  <sheetFormatPr defaultColWidth="8.85546875" defaultRowHeight="15" x14ac:dyDescent="0.25"/>
  <cols>
    <col min="1" max="1" width="40.42578125" customWidth="1"/>
    <col min="2" max="2" width="24.28515625" customWidth="1"/>
    <col min="3" max="3" width="24.28515625" hidden="1" customWidth="1"/>
    <col min="4" max="4" width="12.28515625" customWidth="1"/>
    <col min="5" max="5" width="8.28515625" hidden="1" customWidth="1"/>
    <col min="6" max="6" width="8.42578125" customWidth="1"/>
    <col min="7" max="7" width="11" hidden="1" customWidth="1"/>
    <col min="8" max="9" width="8" customWidth="1"/>
    <col min="10" max="10" width="9" bestFit="1" customWidth="1"/>
    <col min="11" max="11" width="8.42578125" customWidth="1"/>
    <col min="12" max="12" width="9" customWidth="1"/>
    <col min="13" max="13" width="8.7109375" customWidth="1"/>
    <col min="14" max="14" width="26.140625" bestFit="1" customWidth="1"/>
    <col min="15" max="15" width="35.85546875" bestFit="1" customWidth="1"/>
    <col min="16" max="17" width="24.140625" customWidth="1"/>
    <col min="18" max="19" width="25.140625" customWidth="1"/>
  </cols>
  <sheetData>
    <row r="1" spans="1:19" ht="26.25" x14ac:dyDescent="0.4">
      <c r="A1" s="7" t="s">
        <v>157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30" x14ac:dyDescent="0.25">
      <c r="A2" s="30" t="s">
        <v>0</v>
      </c>
      <c r="B2" s="5" t="s">
        <v>1</v>
      </c>
      <c r="C2" s="5" t="s">
        <v>2</v>
      </c>
      <c r="D2" s="31" t="s">
        <v>90</v>
      </c>
      <c r="E2" s="31" t="s">
        <v>79</v>
      </c>
      <c r="F2" s="32" t="s">
        <v>113</v>
      </c>
      <c r="G2" s="32" t="s">
        <v>80</v>
      </c>
      <c r="H2" s="32" t="s">
        <v>109</v>
      </c>
      <c r="I2" s="32" t="s">
        <v>81</v>
      </c>
      <c r="J2" s="33" t="s">
        <v>3</v>
      </c>
      <c r="K2" s="34" t="s">
        <v>82</v>
      </c>
      <c r="L2" s="34" t="s">
        <v>4</v>
      </c>
      <c r="M2" s="35" t="s">
        <v>83</v>
      </c>
      <c r="N2" s="11" t="s">
        <v>155</v>
      </c>
      <c r="O2" s="10" t="s">
        <v>84</v>
      </c>
      <c r="P2" s="11" t="s">
        <v>5</v>
      </c>
      <c r="Q2" s="11" t="s">
        <v>6</v>
      </c>
      <c r="R2" s="11" t="s">
        <v>151</v>
      </c>
      <c r="S2" s="11"/>
    </row>
    <row r="3" spans="1:19" x14ac:dyDescent="0.25">
      <c r="A3" s="6" t="s">
        <v>146</v>
      </c>
      <c r="B3" s="6" t="s">
        <v>15</v>
      </c>
      <c r="C3" s="5"/>
      <c r="D3" s="5" t="s">
        <v>86</v>
      </c>
      <c r="E3" s="5"/>
      <c r="F3" s="8">
        <v>70</v>
      </c>
      <c r="G3" s="8">
        <v>9.4600000000000009</v>
      </c>
      <c r="H3" s="8"/>
      <c r="I3" s="8">
        <v>2.81</v>
      </c>
      <c r="J3" s="9">
        <v>64.400000000000006</v>
      </c>
      <c r="K3" s="9">
        <f t="shared" ref="K3:K27" si="0">10*I3/LARGE($I$3:$I$64,1)</f>
        <v>7.9829545454545459</v>
      </c>
      <c r="L3" s="9">
        <f t="shared" ref="L3:L27" si="1">10*J3/LARGE($J$3:$J$64,1)</f>
        <v>10</v>
      </c>
      <c r="M3" s="8">
        <f t="shared" ref="M3:M27" si="2">(K3+L3)/2</f>
        <v>8.9914772727272734</v>
      </c>
      <c r="N3" s="37" t="s">
        <v>107</v>
      </c>
      <c r="O3" s="15" t="s">
        <v>156</v>
      </c>
      <c r="P3" s="20" t="s">
        <v>107</v>
      </c>
      <c r="Q3" s="20" t="s">
        <v>101</v>
      </c>
      <c r="R3" s="20" t="s">
        <v>105</v>
      </c>
      <c r="S3" s="20"/>
    </row>
    <row r="4" spans="1:19" x14ac:dyDescent="0.25">
      <c r="A4" s="5" t="s">
        <v>139</v>
      </c>
      <c r="B4" s="5" t="s">
        <v>51</v>
      </c>
      <c r="C4" s="5"/>
      <c r="D4" s="5" t="s">
        <v>86</v>
      </c>
      <c r="E4" s="5"/>
      <c r="F4" s="8">
        <v>42.3</v>
      </c>
      <c r="G4" s="8">
        <v>7.37</v>
      </c>
      <c r="H4" s="8"/>
      <c r="I4" s="8">
        <v>2.09</v>
      </c>
      <c r="J4" s="9">
        <v>51.7</v>
      </c>
      <c r="K4" s="9">
        <f t="shared" si="0"/>
        <v>5.9375</v>
      </c>
      <c r="L4" s="9">
        <f t="shared" si="1"/>
        <v>8.0279503105590049</v>
      </c>
      <c r="M4" s="8">
        <f t="shared" si="2"/>
        <v>6.9827251552795024</v>
      </c>
      <c r="N4" s="10" t="s">
        <v>152</v>
      </c>
      <c r="O4" s="15" t="s">
        <v>150</v>
      </c>
      <c r="P4" s="11" t="s">
        <v>152</v>
      </c>
      <c r="Q4" s="11" t="s">
        <v>104</v>
      </c>
      <c r="R4" s="11" t="s">
        <v>105</v>
      </c>
      <c r="S4" s="11"/>
    </row>
    <row r="5" spans="1:19" x14ac:dyDescent="0.25">
      <c r="A5" s="5" t="s">
        <v>138</v>
      </c>
      <c r="B5" s="5" t="s">
        <v>30</v>
      </c>
      <c r="C5" s="5"/>
      <c r="D5" s="5" t="s">
        <v>88</v>
      </c>
      <c r="E5" s="5"/>
      <c r="F5" s="8">
        <v>47.599999999999994</v>
      </c>
      <c r="G5" s="8">
        <v>9.27</v>
      </c>
      <c r="H5" s="8"/>
      <c r="I5" s="8">
        <v>1.73</v>
      </c>
      <c r="J5" s="9">
        <v>57.9</v>
      </c>
      <c r="K5" s="9">
        <f t="shared" si="0"/>
        <v>4.9147727272727275</v>
      </c>
      <c r="L5" s="9">
        <f t="shared" si="1"/>
        <v>8.9906832298136639</v>
      </c>
      <c r="M5" s="8">
        <f t="shared" si="2"/>
        <v>6.9527279785431961</v>
      </c>
      <c r="N5" s="10" t="s">
        <v>107</v>
      </c>
      <c r="O5" s="15" t="s">
        <v>150</v>
      </c>
      <c r="P5" s="11" t="s">
        <v>107</v>
      </c>
      <c r="Q5" s="11" t="s">
        <v>153</v>
      </c>
      <c r="R5" s="11" t="s">
        <v>154</v>
      </c>
      <c r="S5" s="11"/>
    </row>
    <row r="6" spans="1:19" x14ac:dyDescent="0.25">
      <c r="A6" s="5" t="s">
        <v>118</v>
      </c>
      <c r="B6" s="5" t="s">
        <v>18</v>
      </c>
      <c r="C6" s="5"/>
      <c r="D6" s="5" t="s">
        <v>86</v>
      </c>
      <c r="E6" s="5"/>
      <c r="F6" s="8">
        <v>51.2</v>
      </c>
      <c r="G6" s="8">
        <v>8.56</v>
      </c>
      <c r="H6" s="8"/>
      <c r="I6" s="8">
        <v>2.97</v>
      </c>
      <c r="J6" s="9">
        <v>16</v>
      </c>
      <c r="K6" s="9">
        <f t="shared" si="0"/>
        <v>8.4375</v>
      </c>
      <c r="L6" s="9">
        <f t="shared" si="1"/>
        <v>2.4844720496894408</v>
      </c>
      <c r="M6" s="8">
        <f t="shared" si="2"/>
        <v>5.4609860248447202</v>
      </c>
      <c r="N6" s="10" t="s">
        <v>105</v>
      </c>
      <c r="O6" s="15" t="s">
        <v>150</v>
      </c>
      <c r="P6" s="11" t="s">
        <v>105</v>
      </c>
      <c r="Q6" s="11" t="s">
        <v>107</v>
      </c>
      <c r="R6" s="11" t="s">
        <v>106</v>
      </c>
      <c r="S6" s="11"/>
    </row>
    <row r="7" spans="1:19" x14ac:dyDescent="0.25">
      <c r="A7" s="5" t="s">
        <v>144</v>
      </c>
      <c r="B7" s="5" t="s">
        <v>9</v>
      </c>
      <c r="C7" s="5"/>
      <c r="D7" s="5" t="s">
        <v>89</v>
      </c>
      <c r="E7" s="5"/>
      <c r="F7" s="8">
        <v>22.6</v>
      </c>
      <c r="G7" s="8">
        <v>9.0500000000000007</v>
      </c>
      <c r="H7" s="8"/>
      <c r="I7" s="8">
        <v>2.89</v>
      </c>
      <c r="J7" s="9">
        <v>4</v>
      </c>
      <c r="K7" s="9">
        <f t="shared" si="0"/>
        <v>8.2102272727272734</v>
      </c>
      <c r="L7" s="9">
        <f t="shared" si="1"/>
        <v>0.6211180124223602</v>
      </c>
      <c r="M7" s="8">
        <f t="shared" si="2"/>
        <v>4.4156726425748172</v>
      </c>
      <c r="N7" s="10" t="s">
        <v>100</v>
      </c>
      <c r="O7" s="15" t="s">
        <v>150</v>
      </c>
      <c r="P7" s="11"/>
      <c r="Q7" s="11"/>
      <c r="R7" s="11"/>
      <c r="S7" s="11"/>
    </row>
    <row r="8" spans="1:19" x14ac:dyDescent="0.25">
      <c r="A8" s="6" t="s">
        <v>133</v>
      </c>
      <c r="B8" s="6" t="s">
        <v>30</v>
      </c>
      <c r="C8" s="5"/>
      <c r="D8" s="5" t="s">
        <v>86</v>
      </c>
      <c r="E8" s="5"/>
      <c r="F8" s="12">
        <v>42.9</v>
      </c>
      <c r="G8" s="12">
        <v>9.01</v>
      </c>
      <c r="H8" s="12"/>
      <c r="I8" s="12">
        <v>2.2999999999999998</v>
      </c>
      <c r="J8" s="13">
        <v>13.3</v>
      </c>
      <c r="K8" s="9">
        <f t="shared" si="0"/>
        <v>6.5340909090909092</v>
      </c>
      <c r="L8" s="9">
        <f t="shared" si="1"/>
        <v>2.0652173913043477</v>
      </c>
      <c r="M8" s="8">
        <f t="shared" si="2"/>
        <v>4.2996541501976289</v>
      </c>
      <c r="N8" s="16"/>
      <c r="O8" s="27"/>
      <c r="P8" s="14"/>
      <c r="Q8" s="14"/>
      <c r="R8" s="14"/>
      <c r="S8" s="14"/>
    </row>
    <row r="9" spans="1:19" x14ac:dyDescent="0.25">
      <c r="A9" s="6" t="s">
        <v>135</v>
      </c>
      <c r="B9" s="6" t="s">
        <v>30</v>
      </c>
      <c r="C9" s="5"/>
      <c r="D9" s="5" t="s">
        <v>86</v>
      </c>
      <c r="E9" s="5"/>
      <c r="F9" s="12">
        <v>26.3</v>
      </c>
      <c r="G9" s="12">
        <v>9.14</v>
      </c>
      <c r="H9" s="12"/>
      <c r="I9" s="12">
        <v>2.4300000000000002</v>
      </c>
      <c r="J9" s="13">
        <v>9.1999999999999993</v>
      </c>
      <c r="K9" s="9">
        <f t="shared" si="0"/>
        <v>6.9034090909090908</v>
      </c>
      <c r="L9" s="9">
        <f t="shared" si="1"/>
        <v>1.4285714285714284</v>
      </c>
      <c r="M9" s="8">
        <f t="shared" si="2"/>
        <v>4.1659902597402594</v>
      </c>
      <c r="N9" s="16"/>
      <c r="O9" s="29"/>
      <c r="P9" s="14"/>
      <c r="Q9" s="14"/>
      <c r="R9" s="14"/>
      <c r="S9" s="14"/>
    </row>
    <row r="10" spans="1:19" x14ac:dyDescent="0.25">
      <c r="A10" s="6" t="s">
        <v>117</v>
      </c>
      <c r="B10" s="6" t="s">
        <v>20</v>
      </c>
      <c r="C10" s="5"/>
      <c r="D10" s="5" t="s">
        <v>86</v>
      </c>
      <c r="E10" s="5"/>
      <c r="F10" s="17">
        <v>54.6</v>
      </c>
      <c r="G10" s="12">
        <v>8.58</v>
      </c>
      <c r="H10" s="8"/>
      <c r="I10" s="17">
        <v>1.84</v>
      </c>
      <c r="J10" s="18">
        <v>19.5</v>
      </c>
      <c r="K10" s="9">
        <f t="shared" si="0"/>
        <v>5.2272727272727275</v>
      </c>
      <c r="L10" s="9">
        <f t="shared" si="1"/>
        <v>3.0279503105590058</v>
      </c>
      <c r="M10" s="8">
        <f t="shared" si="2"/>
        <v>4.1276115189158666</v>
      </c>
      <c r="N10" s="16"/>
      <c r="O10" s="27"/>
      <c r="P10" s="6"/>
      <c r="Q10" s="6"/>
      <c r="R10" s="19"/>
      <c r="S10" s="19"/>
    </row>
    <row r="11" spans="1:19" x14ac:dyDescent="0.25">
      <c r="A11" s="5" t="s">
        <v>114</v>
      </c>
      <c r="B11" s="5" t="s">
        <v>9</v>
      </c>
      <c r="C11" s="5"/>
      <c r="D11" s="5" t="s">
        <v>86</v>
      </c>
      <c r="E11" s="5"/>
      <c r="F11" s="8">
        <v>74.900000000000006</v>
      </c>
      <c r="G11" s="8">
        <v>6.73</v>
      </c>
      <c r="H11" s="8"/>
      <c r="I11" s="8">
        <v>0.3</v>
      </c>
      <c r="J11" s="9">
        <v>47.1</v>
      </c>
      <c r="K11" s="9">
        <f t="shared" si="0"/>
        <v>0.85227272727272729</v>
      </c>
      <c r="L11" s="9">
        <f t="shared" si="1"/>
        <v>7.3136645962732914</v>
      </c>
      <c r="M11" s="8">
        <f t="shared" si="2"/>
        <v>4.082968661773009</v>
      </c>
      <c r="N11" s="10"/>
      <c r="O11" s="28"/>
      <c r="P11" s="11"/>
      <c r="Q11" s="11"/>
      <c r="R11" s="11"/>
      <c r="S11" s="11"/>
    </row>
    <row r="12" spans="1:19" x14ac:dyDescent="0.25">
      <c r="A12" s="5" t="s">
        <v>126</v>
      </c>
      <c r="B12" s="5" t="s">
        <v>42</v>
      </c>
      <c r="C12" s="5"/>
      <c r="D12" s="5" t="s">
        <v>86</v>
      </c>
      <c r="E12" s="5"/>
      <c r="F12" s="8">
        <v>71.899999999999991</v>
      </c>
      <c r="G12" s="8">
        <v>8</v>
      </c>
      <c r="H12" s="8"/>
      <c r="I12" s="36">
        <v>1.76</v>
      </c>
      <c r="J12" s="9">
        <v>15.7</v>
      </c>
      <c r="K12" s="9">
        <f t="shared" si="0"/>
        <v>5</v>
      </c>
      <c r="L12" s="9">
        <f t="shared" si="1"/>
        <v>2.4378881987577636</v>
      </c>
      <c r="M12" s="8">
        <f t="shared" si="2"/>
        <v>3.7189440993788816</v>
      </c>
      <c r="N12" s="10"/>
      <c r="O12" s="27"/>
      <c r="P12" s="11"/>
      <c r="Q12" s="11"/>
      <c r="R12" s="11"/>
      <c r="S12" s="11"/>
    </row>
    <row r="13" spans="1:19" x14ac:dyDescent="0.25">
      <c r="A13" s="5" t="s">
        <v>111</v>
      </c>
      <c r="B13" s="5" t="s">
        <v>20</v>
      </c>
      <c r="C13" s="5"/>
      <c r="D13" s="5" t="s">
        <v>86</v>
      </c>
      <c r="E13" s="5"/>
      <c r="F13" s="8">
        <v>33.200000000000003</v>
      </c>
      <c r="G13" s="8">
        <v>8.8699999999999992</v>
      </c>
      <c r="H13" s="8"/>
      <c r="I13" s="8">
        <v>2.13</v>
      </c>
      <c r="J13" s="9">
        <v>3.5</v>
      </c>
      <c r="K13" s="9">
        <f t="shared" si="0"/>
        <v>6.0511363636363624</v>
      </c>
      <c r="L13" s="9">
        <f t="shared" si="1"/>
        <v>0.54347826086956519</v>
      </c>
      <c r="M13" s="8">
        <f t="shared" si="2"/>
        <v>3.2973073122529639</v>
      </c>
      <c r="N13" s="10"/>
      <c r="O13" s="27"/>
      <c r="P13" s="11"/>
      <c r="Q13" s="11"/>
      <c r="R13" s="11"/>
      <c r="S13" s="11"/>
    </row>
    <row r="14" spans="1:19" x14ac:dyDescent="0.25">
      <c r="A14" s="5" t="s">
        <v>121</v>
      </c>
      <c r="B14" s="5" t="s">
        <v>20</v>
      </c>
      <c r="C14" s="5"/>
      <c r="D14" s="5" t="s">
        <v>86</v>
      </c>
      <c r="E14" s="5"/>
      <c r="F14" s="8">
        <v>29.099999999999998</v>
      </c>
      <c r="G14" s="8">
        <v>8.6999999999999993</v>
      </c>
      <c r="H14" s="8"/>
      <c r="I14" s="8">
        <v>1.96</v>
      </c>
      <c r="J14" s="9">
        <v>5.2</v>
      </c>
      <c r="K14" s="9">
        <f t="shared" si="0"/>
        <v>5.5681818181818183</v>
      </c>
      <c r="L14" s="9">
        <f t="shared" si="1"/>
        <v>0.80745341614906829</v>
      </c>
      <c r="M14" s="8">
        <f t="shared" si="2"/>
        <v>3.1878176171654431</v>
      </c>
      <c r="N14" s="11"/>
      <c r="O14" s="27"/>
      <c r="P14" s="11"/>
      <c r="Q14" s="11"/>
      <c r="R14" s="11"/>
      <c r="S14" s="11"/>
    </row>
    <row r="15" spans="1:19" x14ac:dyDescent="0.25">
      <c r="A15" s="5" t="s">
        <v>123</v>
      </c>
      <c r="B15" s="5" t="s">
        <v>75</v>
      </c>
      <c r="C15" s="5"/>
      <c r="D15" s="5" t="s">
        <v>86</v>
      </c>
      <c r="E15" s="5"/>
      <c r="F15" s="8">
        <v>50.4</v>
      </c>
      <c r="G15" s="8">
        <v>9.25</v>
      </c>
      <c r="H15" s="8"/>
      <c r="I15" s="8">
        <v>1.01</v>
      </c>
      <c r="J15" s="9">
        <v>22.5</v>
      </c>
      <c r="K15" s="9">
        <f t="shared" si="0"/>
        <v>2.8693181818181817</v>
      </c>
      <c r="L15" s="9">
        <f t="shared" si="1"/>
        <v>3.4937888198757761</v>
      </c>
      <c r="M15" s="8">
        <f t="shared" si="2"/>
        <v>3.1815535008469791</v>
      </c>
      <c r="N15" s="10"/>
      <c r="O15" s="27"/>
      <c r="P15" s="11"/>
      <c r="Q15" s="11"/>
      <c r="R15" s="11"/>
      <c r="S15" s="11"/>
    </row>
    <row r="16" spans="1:19" x14ac:dyDescent="0.25">
      <c r="A16" s="5" t="s">
        <v>110</v>
      </c>
      <c r="B16" s="5" t="s">
        <v>127</v>
      </c>
      <c r="C16" s="5"/>
      <c r="D16" s="5" t="s">
        <v>86</v>
      </c>
      <c r="E16" s="5"/>
      <c r="F16" s="8">
        <v>57.599999999999994</v>
      </c>
      <c r="G16" s="8">
        <v>6.41</v>
      </c>
      <c r="H16" s="8"/>
      <c r="I16" s="8">
        <v>0.62</v>
      </c>
      <c r="J16" s="9">
        <v>17</v>
      </c>
      <c r="K16" s="9">
        <f t="shared" si="0"/>
        <v>1.7613636363636365</v>
      </c>
      <c r="L16" s="9">
        <f t="shared" si="1"/>
        <v>2.639751552795031</v>
      </c>
      <c r="M16" s="8">
        <f t="shared" si="2"/>
        <v>2.2005575945793336</v>
      </c>
      <c r="N16" s="10"/>
      <c r="O16" s="27"/>
      <c r="P16" s="11"/>
      <c r="Q16" s="11"/>
      <c r="R16" s="11"/>
      <c r="S16" s="11"/>
    </row>
    <row r="17" spans="1:178" x14ac:dyDescent="0.25">
      <c r="A17" s="5" t="s">
        <v>142</v>
      </c>
      <c r="B17" s="5" t="s">
        <v>127</v>
      </c>
      <c r="C17" s="5"/>
      <c r="D17" s="5" t="s">
        <v>86</v>
      </c>
      <c r="E17" s="5"/>
      <c r="F17" s="8">
        <v>37.700000000000003</v>
      </c>
      <c r="G17" s="8">
        <v>5.98</v>
      </c>
      <c r="H17" s="8"/>
      <c r="I17" s="8">
        <v>0.19</v>
      </c>
      <c r="J17" s="9">
        <v>23.7</v>
      </c>
      <c r="K17" s="9">
        <f t="shared" si="0"/>
        <v>0.53977272727272729</v>
      </c>
      <c r="L17" s="9">
        <f t="shared" si="1"/>
        <v>3.6801242236024843</v>
      </c>
      <c r="M17" s="8">
        <f t="shared" si="2"/>
        <v>2.1099484754376059</v>
      </c>
      <c r="N17" s="10"/>
      <c r="O17" s="27"/>
      <c r="P17" s="11"/>
      <c r="Q17" s="11"/>
      <c r="R17" s="11"/>
      <c r="S17" s="11"/>
    </row>
    <row r="18" spans="1:178" x14ac:dyDescent="0.25">
      <c r="A18" s="6" t="s">
        <v>137</v>
      </c>
      <c r="B18" s="6" t="s">
        <v>47</v>
      </c>
      <c r="C18" s="5"/>
      <c r="D18" s="5" t="s">
        <v>86</v>
      </c>
      <c r="E18" s="5"/>
      <c r="F18" s="12">
        <v>73.2</v>
      </c>
      <c r="G18" s="22">
        <v>7.18</v>
      </c>
      <c r="H18" s="8"/>
      <c r="I18" s="12">
        <v>0.74</v>
      </c>
      <c r="J18" s="13">
        <v>10</v>
      </c>
      <c r="K18" s="9">
        <f t="shared" si="0"/>
        <v>2.1022727272727275</v>
      </c>
      <c r="L18" s="9">
        <f t="shared" si="1"/>
        <v>1.5527950310559004</v>
      </c>
      <c r="M18" s="8">
        <f t="shared" si="2"/>
        <v>1.8275338791643141</v>
      </c>
      <c r="N18" s="16"/>
      <c r="O18" s="28"/>
      <c r="P18" s="14"/>
      <c r="Q18" s="14"/>
      <c r="R18" s="14"/>
      <c r="S18" s="14"/>
    </row>
    <row r="19" spans="1:178" x14ac:dyDescent="0.25">
      <c r="A19" s="5" t="s">
        <v>130</v>
      </c>
      <c r="B19" s="5" t="s">
        <v>45</v>
      </c>
      <c r="C19" s="5"/>
      <c r="D19" s="5" t="s">
        <v>86</v>
      </c>
      <c r="E19" s="5"/>
      <c r="F19" s="8">
        <v>63.3</v>
      </c>
      <c r="G19" s="8">
        <v>7.03</v>
      </c>
      <c r="H19" s="8"/>
      <c r="I19" s="8">
        <v>0.98</v>
      </c>
      <c r="J19" s="9">
        <v>3.7</v>
      </c>
      <c r="K19" s="9">
        <f t="shared" si="0"/>
        <v>2.7840909090909092</v>
      </c>
      <c r="L19" s="9">
        <f t="shared" si="1"/>
        <v>0.57453416149068315</v>
      </c>
      <c r="M19" s="8">
        <f t="shared" si="2"/>
        <v>1.679312535290796</v>
      </c>
      <c r="N19" s="10"/>
      <c r="O19" s="27"/>
      <c r="P19" s="11"/>
      <c r="Q19" s="11"/>
      <c r="R19" s="11"/>
      <c r="S19" s="11"/>
    </row>
    <row r="20" spans="1:178" x14ac:dyDescent="0.25">
      <c r="A20" s="5" t="s">
        <v>124</v>
      </c>
      <c r="B20" s="5" t="s">
        <v>125</v>
      </c>
      <c r="C20" s="5"/>
      <c r="D20" s="5" t="s">
        <v>86</v>
      </c>
      <c r="E20" s="5"/>
      <c r="F20" s="8">
        <v>44.7</v>
      </c>
      <c r="G20" s="8">
        <v>8.76</v>
      </c>
      <c r="H20" s="8"/>
      <c r="I20" s="8">
        <v>1</v>
      </c>
      <c r="J20" s="9">
        <v>2.1</v>
      </c>
      <c r="K20" s="9">
        <f t="shared" si="0"/>
        <v>2.8409090909090908</v>
      </c>
      <c r="L20" s="9">
        <f t="shared" si="1"/>
        <v>0.32608695652173908</v>
      </c>
      <c r="M20" s="8">
        <f t="shared" si="2"/>
        <v>1.583498023715415</v>
      </c>
      <c r="N20" s="10"/>
      <c r="O20" s="27"/>
      <c r="P20" s="11"/>
      <c r="Q20" s="11"/>
      <c r="R20" s="11"/>
      <c r="S20" s="11"/>
    </row>
    <row r="21" spans="1:178" x14ac:dyDescent="0.25">
      <c r="A21" s="5" t="s">
        <v>112</v>
      </c>
      <c r="B21" s="5" t="s">
        <v>136</v>
      </c>
      <c r="C21" s="5"/>
      <c r="D21" s="5" t="s">
        <v>88</v>
      </c>
      <c r="E21" s="5"/>
      <c r="F21" s="8">
        <v>59.9</v>
      </c>
      <c r="G21" s="8">
        <v>6.81</v>
      </c>
      <c r="H21" s="8"/>
      <c r="I21" s="8">
        <v>0.39</v>
      </c>
      <c r="J21" s="9">
        <v>10.5</v>
      </c>
      <c r="K21" s="9">
        <f t="shared" si="0"/>
        <v>1.1079545454545456</v>
      </c>
      <c r="L21" s="9">
        <f t="shared" si="1"/>
        <v>1.6304347826086956</v>
      </c>
      <c r="M21" s="8">
        <f t="shared" si="2"/>
        <v>1.3691946640316206</v>
      </c>
      <c r="N21" s="10"/>
      <c r="O21" s="27"/>
      <c r="P21" s="11"/>
      <c r="Q21" s="11"/>
      <c r="R21" s="11"/>
      <c r="S21" s="11"/>
    </row>
    <row r="22" spans="1:178" s="2" customFormat="1" x14ac:dyDescent="0.25">
      <c r="A22" s="5" t="s">
        <v>143</v>
      </c>
      <c r="B22" s="5" t="s">
        <v>127</v>
      </c>
      <c r="C22" s="5"/>
      <c r="D22" s="5" t="s">
        <v>86</v>
      </c>
      <c r="E22" s="5"/>
      <c r="F22" s="8">
        <v>21.4</v>
      </c>
      <c r="G22" s="8">
        <v>6.67</v>
      </c>
      <c r="H22" s="8"/>
      <c r="I22" s="8">
        <v>0.88</v>
      </c>
      <c r="J22" s="9">
        <v>1.2</v>
      </c>
      <c r="K22" s="9">
        <f t="shared" si="0"/>
        <v>2.5</v>
      </c>
      <c r="L22" s="9">
        <f t="shared" si="1"/>
        <v>0.18633540372670807</v>
      </c>
      <c r="M22" s="8">
        <f t="shared" si="2"/>
        <v>1.3431677018633541</v>
      </c>
      <c r="N22" s="10"/>
      <c r="O22" s="27"/>
      <c r="P22" s="11"/>
      <c r="Q22" s="11"/>
      <c r="R22" s="11"/>
      <c r="S22" s="11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</row>
    <row r="23" spans="1:178" x14ac:dyDescent="0.25">
      <c r="A23" s="5" t="s">
        <v>145</v>
      </c>
      <c r="B23" s="5" t="s">
        <v>74</v>
      </c>
      <c r="C23" s="5"/>
      <c r="D23" s="5" t="s">
        <v>86</v>
      </c>
      <c r="E23" s="5"/>
      <c r="F23" s="8">
        <v>25.1</v>
      </c>
      <c r="G23" s="8">
        <v>8.14</v>
      </c>
      <c r="H23" s="8"/>
      <c r="I23" s="8">
        <v>0.84</v>
      </c>
      <c r="J23" s="9">
        <v>1.2</v>
      </c>
      <c r="K23" s="9">
        <f t="shared" si="0"/>
        <v>2.3863636363636362</v>
      </c>
      <c r="L23" s="9">
        <f t="shared" si="1"/>
        <v>0.18633540372670807</v>
      </c>
      <c r="M23" s="8">
        <f t="shared" si="2"/>
        <v>1.2863495200451722</v>
      </c>
      <c r="N23" s="11"/>
      <c r="O23" s="27"/>
      <c r="P23" s="11"/>
      <c r="Q23" s="11"/>
      <c r="R23" s="11"/>
      <c r="S23" s="11"/>
    </row>
    <row r="24" spans="1:178" x14ac:dyDescent="0.25">
      <c r="A24" s="5" t="s">
        <v>134</v>
      </c>
      <c r="B24" s="5" t="s">
        <v>71</v>
      </c>
      <c r="C24" s="5"/>
      <c r="D24" s="5" t="s">
        <v>86</v>
      </c>
      <c r="E24" s="5"/>
      <c r="F24" s="8">
        <v>58.8</v>
      </c>
      <c r="G24" s="8">
        <v>8.39</v>
      </c>
      <c r="H24" s="8"/>
      <c r="I24" s="8">
        <v>0.59</v>
      </c>
      <c r="J24" s="9">
        <v>2.7</v>
      </c>
      <c r="K24" s="9">
        <f t="shared" si="0"/>
        <v>1.6761363636363635</v>
      </c>
      <c r="L24" s="9">
        <f t="shared" si="1"/>
        <v>0.41925465838509313</v>
      </c>
      <c r="M24" s="8">
        <f t="shared" si="2"/>
        <v>1.0476955110107284</v>
      </c>
      <c r="N24" s="10"/>
      <c r="O24" s="27"/>
      <c r="P24" s="11"/>
      <c r="Q24" s="11"/>
      <c r="R24" s="11"/>
      <c r="S24" s="11"/>
    </row>
    <row r="25" spans="1:178" x14ac:dyDescent="0.25">
      <c r="A25" s="6" t="s">
        <v>119</v>
      </c>
      <c r="B25" s="6" t="s">
        <v>120</v>
      </c>
      <c r="C25" s="5"/>
      <c r="D25" s="5" t="s">
        <v>86</v>
      </c>
      <c r="E25" s="5"/>
      <c r="F25" s="8">
        <v>31</v>
      </c>
      <c r="G25" s="8">
        <v>7.73</v>
      </c>
      <c r="H25" s="8"/>
      <c r="I25" s="8">
        <v>0.47</v>
      </c>
      <c r="J25" s="9">
        <v>3.6</v>
      </c>
      <c r="K25" s="9">
        <f t="shared" si="0"/>
        <v>1.3352272727272725</v>
      </c>
      <c r="L25" s="9">
        <f t="shared" si="1"/>
        <v>0.55900621118012417</v>
      </c>
      <c r="M25" s="8">
        <f t="shared" si="2"/>
        <v>0.94711674195369833</v>
      </c>
      <c r="N25" s="14"/>
      <c r="O25" s="27"/>
      <c r="P25" s="14"/>
      <c r="Q25" s="14"/>
      <c r="R25" s="14"/>
      <c r="S25" s="14"/>
    </row>
    <row r="26" spans="1:178" x14ac:dyDescent="0.25">
      <c r="A26" s="5" t="s">
        <v>128</v>
      </c>
      <c r="B26" s="5" t="s">
        <v>129</v>
      </c>
      <c r="C26" s="5"/>
      <c r="D26" s="5" t="s">
        <v>86</v>
      </c>
      <c r="E26" s="5"/>
      <c r="F26" s="8">
        <v>69.599999999999994</v>
      </c>
      <c r="G26" s="8">
        <v>8.3800000000000008</v>
      </c>
      <c r="H26" s="8"/>
      <c r="I26" s="8">
        <v>0.25</v>
      </c>
      <c r="J26" s="9">
        <v>7.5</v>
      </c>
      <c r="K26" s="9">
        <f t="shared" si="0"/>
        <v>0.71022727272727271</v>
      </c>
      <c r="L26" s="9">
        <f t="shared" si="1"/>
        <v>1.1645962732919253</v>
      </c>
      <c r="M26" s="8">
        <f t="shared" si="2"/>
        <v>0.93741177300959899</v>
      </c>
      <c r="N26" s="10"/>
      <c r="O26" s="27"/>
      <c r="P26" s="11"/>
      <c r="Q26" s="11"/>
      <c r="R26" s="11"/>
      <c r="S26" s="11"/>
    </row>
    <row r="27" spans="1:178" x14ac:dyDescent="0.25">
      <c r="A27" s="5" t="s">
        <v>140</v>
      </c>
      <c r="B27" s="5" t="s">
        <v>22</v>
      </c>
      <c r="C27" s="5"/>
      <c r="D27" s="5" t="s">
        <v>86</v>
      </c>
      <c r="E27" s="5"/>
      <c r="F27" s="8">
        <v>22.400000000000002</v>
      </c>
      <c r="G27" s="8">
        <v>7.8</v>
      </c>
      <c r="H27" s="8"/>
      <c r="I27" s="8">
        <v>0.26</v>
      </c>
      <c r="J27" s="9">
        <v>0.6</v>
      </c>
      <c r="K27" s="9">
        <f t="shared" si="0"/>
        <v>0.73863636363636365</v>
      </c>
      <c r="L27" s="9">
        <f t="shared" si="1"/>
        <v>9.3167701863354033E-2</v>
      </c>
      <c r="M27" s="8">
        <f t="shared" si="2"/>
        <v>0.41590203274985882</v>
      </c>
      <c r="N27" s="10"/>
      <c r="O27" s="28"/>
      <c r="P27" s="11"/>
      <c r="Q27" s="11"/>
      <c r="R27" s="11"/>
      <c r="S27" s="11"/>
    </row>
    <row r="28" spans="1:178" x14ac:dyDescent="0.25">
      <c r="A28" s="5" t="s">
        <v>131</v>
      </c>
      <c r="B28" s="5" t="s">
        <v>132</v>
      </c>
      <c r="C28" s="5"/>
      <c r="D28" s="5" t="s">
        <v>86</v>
      </c>
      <c r="E28" s="5"/>
      <c r="F28" s="8">
        <v>51.6</v>
      </c>
      <c r="G28" s="8">
        <v>7.67</v>
      </c>
      <c r="H28" s="8"/>
      <c r="I28" s="8">
        <v>2.48</v>
      </c>
      <c r="J28" s="9"/>
      <c r="K28" s="9"/>
      <c r="L28" s="9"/>
      <c r="M28" s="8"/>
      <c r="N28" s="10"/>
      <c r="O28" s="27" t="s">
        <v>148</v>
      </c>
      <c r="P28" s="11"/>
      <c r="Q28" s="11"/>
      <c r="R28" s="11"/>
      <c r="S28" s="11"/>
    </row>
    <row r="29" spans="1:178" x14ac:dyDescent="0.25">
      <c r="A29" s="6" t="s">
        <v>115</v>
      </c>
      <c r="B29" s="5" t="s">
        <v>22</v>
      </c>
      <c r="C29" s="5"/>
      <c r="D29" s="5" t="s">
        <v>86</v>
      </c>
      <c r="E29" s="5"/>
      <c r="F29" s="12">
        <v>69.899999999999991</v>
      </c>
      <c r="G29" s="12">
        <v>8.82</v>
      </c>
      <c r="H29" s="12"/>
      <c r="I29" s="12">
        <v>1.25</v>
      </c>
      <c r="J29" s="13"/>
      <c r="K29" s="9"/>
      <c r="L29" s="9"/>
      <c r="M29" s="8"/>
      <c r="N29" s="14"/>
      <c r="O29" s="27" t="s">
        <v>149</v>
      </c>
      <c r="P29" s="14"/>
      <c r="Q29" s="14"/>
      <c r="R29" s="14"/>
      <c r="S29" s="14"/>
    </row>
    <row r="30" spans="1:178" x14ac:dyDescent="0.25">
      <c r="A30" s="5" t="s">
        <v>141</v>
      </c>
      <c r="B30" s="5" t="s">
        <v>18</v>
      </c>
      <c r="C30" s="5"/>
      <c r="D30" s="5" t="s">
        <v>86</v>
      </c>
      <c r="E30" s="5"/>
      <c r="F30" s="8">
        <v>48</v>
      </c>
      <c r="G30" s="8">
        <v>8.43</v>
      </c>
      <c r="H30" s="8"/>
      <c r="I30" s="8">
        <v>2.83</v>
      </c>
      <c r="J30" s="9"/>
      <c r="K30" s="9"/>
      <c r="L30" s="9"/>
      <c r="M30" s="8"/>
      <c r="N30" s="11"/>
      <c r="O30" s="27" t="s">
        <v>147</v>
      </c>
      <c r="P30" s="11"/>
      <c r="Q30" s="11"/>
      <c r="R30" s="11"/>
      <c r="S30" s="11"/>
    </row>
    <row r="31" spans="1:178" x14ac:dyDescent="0.25">
      <c r="A31" s="5" t="s">
        <v>116</v>
      </c>
      <c r="B31" s="5" t="s">
        <v>7</v>
      </c>
      <c r="C31" s="5"/>
      <c r="D31" s="5" t="s">
        <v>86</v>
      </c>
      <c r="E31" s="5"/>
      <c r="F31" s="8">
        <v>75.5</v>
      </c>
      <c r="G31" s="8">
        <v>7.99</v>
      </c>
      <c r="H31" s="8"/>
      <c r="I31" s="8">
        <v>3.52</v>
      </c>
      <c r="J31" s="9"/>
      <c r="K31" s="9"/>
      <c r="L31" s="9"/>
      <c r="M31" s="8"/>
      <c r="N31" s="10"/>
      <c r="O31" s="27" t="s">
        <v>149</v>
      </c>
      <c r="P31" s="11"/>
      <c r="Q31" s="11"/>
      <c r="R31" s="11"/>
      <c r="S31" s="11"/>
    </row>
    <row r="32" spans="1:178" x14ac:dyDescent="0.25">
      <c r="A32" s="6" t="s">
        <v>122</v>
      </c>
      <c r="B32" s="6" t="s">
        <v>45</v>
      </c>
      <c r="C32" s="5"/>
      <c r="D32" s="5" t="s">
        <v>86</v>
      </c>
      <c r="E32" s="5"/>
      <c r="F32" s="12">
        <v>50.7</v>
      </c>
      <c r="G32" s="12">
        <v>6.21</v>
      </c>
      <c r="H32" s="12"/>
      <c r="I32" s="12">
        <v>0.16</v>
      </c>
      <c r="J32" s="13"/>
      <c r="K32" s="9"/>
      <c r="L32" s="9"/>
      <c r="M32" s="8"/>
      <c r="N32" s="14"/>
      <c r="O32" s="27" t="s">
        <v>149</v>
      </c>
      <c r="P32" s="14"/>
      <c r="Q32" s="14"/>
      <c r="R32" s="14"/>
      <c r="S32" s="14"/>
    </row>
    <row r="33" spans="1:19" x14ac:dyDescent="0.25">
      <c r="A33" s="6"/>
      <c r="B33" s="6"/>
      <c r="C33" s="5"/>
      <c r="D33" s="5"/>
      <c r="E33" s="5"/>
      <c r="F33" s="8"/>
      <c r="G33" s="8"/>
      <c r="H33" s="8"/>
      <c r="I33" s="8"/>
      <c r="J33" s="9"/>
      <c r="K33" s="9"/>
      <c r="L33" s="9"/>
      <c r="M33" s="8"/>
      <c r="N33" s="16"/>
      <c r="O33" s="27"/>
      <c r="P33" s="14"/>
      <c r="Q33" s="14"/>
      <c r="R33" s="14"/>
      <c r="S33" s="14"/>
    </row>
    <row r="34" spans="1:19" x14ac:dyDescent="0.25">
      <c r="A34" s="6"/>
      <c r="B34" s="6"/>
      <c r="C34" s="5"/>
      <c r="D34" s="5"/>
      <c r="E34" s="5"/>
      <c r="F34" s="8"/>
      <c r="G34" s="8"/>
      <c r="H34" s="8"/>
      <c r="I34" s="8"/>
      <c r="J34" s="9"/>
      <c r="K34" s="9"/>
      <c r="L34" s="9"/>
      <c r="M34" s="8"/>
      <c r="N34" s="16"/>
      <c r="O34" s="15"/>
      <c r="P34" s="14"/>
      <c r="Q34" s="14"/>
      <c r="R34" s="14"/>
      <c r="S34" s="14"/>
    </row>
    <row r="35" spans="1:19" x14ac:dyDescent="0.25">
      <c r="A35" s="6"/>
      <c r="B35" s="6"/>
      <c r="C35" s="5"/>
      <c r="D35" s="5"/>
      <c r="E35" s="5"/>
      <c r="F35" s="8"/>
      <c r="G35" s="8"/>
      <c r="H35" s="8"/>
      <c r="I35" s="8"/>
      <c r="J35" s="9"/>
      <c r="K35" s="9"/>
      <c r="L35" s="9"/>
      <c r="M35" s="8"/>
      <c r="N35" s="14"/>
      <c r="O35" s="27"/>
      <c r="P35" s="14"/>
      <c r="Q35" s="14"/>
      <c r="R35" s="14"/>
      <c r="S35" s="14"/>
    </row>
    <row r="36" spans="1:19" x14ac:dyDescent="0.25">
      <c r="A36" s="6"/>
      <c r="B36" s="6"/>
      <c r="C36" s="5"/>
      <c r="D36" s="5"/>
      <c r="E36" s="5"/>
      <c r="F36" s="8"/>
      <c r="G36" s="8"/>
      <c r="H36" s="8"/>
      <c r="I36" s="8"/>
      <c r="J36" s="9"/>
      <c r="K36" s="9"/>
      <c r="L36" s="9"/>
      <c r="M36" s="8"/>
      <c r="N36" s="6"/>
      <c r="O36" s="27"/>
      <c r="P36" s="6"/>
      <c r="Q36" s="6"/>
      <c r="R36" s="6"/>
      <c r="S36" s="6"/>
    </row>
    <row r="37" spans="1:19" x14ac:dyDescent="0.25">
      <c r="A37" s="6"/>
      <c r="B37" s="6"/>
      <c r="C37" s="5"/>
      <c r="D37" s="5"/>
      <c r="E37" s="5"/>
      <c r="F37" s="8"/>
      <c r="G37" s="8"/>
      <c r="H37" s="8"/>
      <c r="I37" s="8"/>
      <c r="J37" s="9"/>
      <c r="K37" s="9"/>
      <c r="L37" s="9"/>
      <c r="M37" s="8"/>
      <c r="N37" s="16"/>
      <c r="O37" s="15"/>
      <c r="P37" s="14"/>
      <c r="Q37" s="14"/>
      <c r="R37" s="14"/>
      <c r="S37" s="14"/>
    </row>
    <row r="38" spans="1:19" x14ac:dyDescent="0.25">
      <c r="A38" s="23"/>
      <c r="B38" s="6"/>
      <c r="C38" s="5"/>
      <c r="D38" s="5"/>
      <c r="E38" s="5"/>
      <c r="F38" s="12"/>
      <c r="G38" s="12"/>
      <c r="H38" s="12"/>
      <c r="I38" s="12"/>
      <c r="J38" s="13"/>
      <c r="K38" s="13"/>
      <c r="L38" s="13"/>
      <c r="M38" s="12"/>
      <c r="N38" s="16"/>
      <c r="O38" s="16"/>
      <c r="P38" s="14"/>
      <c r="Q38" s="14"/>
      <c r="R38" s="14"/>
      <c r="S38" s="14"/>
    </row>
    <row r="39" spans="1:19" x14ac:dyDescent="0.25">
      <c r="A39" s="6"/>
      <c r="B39" s="6"/>
      <c r="C39" s="5"/>
      <c r="D39" s="5"/>
      <c r="E39" s="5"/>
      <c r="F39" s="12"/>
      <c r="G39" s="12"/>
      <c r="H39" s="12"/>
      <c r="I39" s="12"/>
      <c r="J39" s="13"/>
      <c r="K39" s="13"/>
      <c r="L39" s="13"/>
      <c r="M39" s="12"/>
      <c r="N39" s="16"/>
      <c r="O39" s="16"/>
      <c r="P39" s="14"/>
      <c r="Q39" s="14"/>
      <c r="R39" s="14"/>
      <c r="S39" s="14"/>
    </row>
    <row r="40" spans="1:19" x14ac:dyDescent="0.25">
      <c r="A40" s="6"/>
      <c r="B40" s="6"/>
      <c r="C40" s="5"/>
      <c r="D40" s="5"/>
      <c r="E40" s="5"/>
      <c r="F40" s="12"/>
      <c r="G40" s="12"/>
      <c r="H40" s="12"/>
      <c r="I40" s="12"/>
      <c r="J40" s="13"/>
      <c r="K40" s="13"/>
      <c r="L40" s="13"/>
      <c r="M40" s="12"/>
      <c r="N40" s="16"/>
      <c r="O40" s="28"/>
      <c r="P40" s="11"/>
      <c r="Q40" s="11"/>
      <c r="R40" s="11"/>
      <c r="S40" s="11"/>
    </row>
    <row r="41" spans="1:19" x14ac:dyDescent="0.25">
      <c r="A41" s="6"/>
      <c r="B41" s="6"/>
      <c r="C41" s="5"/>
      <c r="D41" s="5"/>
      <c r="E41" s="5"/>
      <c r="F41" s="12"/>
      <c r="G41" s="22"/>
      <c r="H41" s="22"/>
      <c r="I41" s="12"/>
      <c r="J41" s="13"/>
      <c r="K41" s="13"/>
      <c r="L41" s="13"/>
      <c r="M41" s="12"/>
      <c r="N41" s="16"/>
      <c r="O41" s="10"/>
      <c r="P41" s="14"/>
      <c r="Q41" s="14"/>
      <c r="R41" s="14"/>
      <c r="S41" s="14"/>
    </row>
    <row r="42" spans="1:19" x14ac:dyDescent="0.25">
      <c r="A42" s="6"/>
      <c r="B42" s="6"/>
      <c r="C42" s="5"/>
      <c r="D42" s="5"/>
      <c r="E42" s="5"/>
      <c r="F42" s="12"/>
      <c r="G42" s="22"/>
      <c r="H42" s="22"/>
      <c r="I42" s="12"/>
      <c r="J42" s="13"/>
      <c r="K42" s="13"/>
      <c r="L42" s="13"/>
      <c r="M42" s="12"/>
      <c r="N42" s="16"/>
      <c r="O42" s="10"/>
      <c r="P42" s="11"/>
      <c r="Q42" s="11"/>
      <c r="R42" s="11"/>
      <c r="S42" s="11"/>
    </row>
    <row r="43" spans="1:19" x14ac:dyDescent="0.25">
      <c r="A43" s="6"/>
      <c r="B43" s="6"/>
      <c r="C43" s="5"/>
      <c r="D43" s="5"/>
      <c r="E43" s="5"/>
      <c r="F43" s="12"/>
      <c r="G43" s="22"/>
      <c r="H43" s="22"/>
      <c r="I43" s="12"/>
      <c r="J43" s="13"/>
      <c r="K43" s="13"/>
      <c r="L43" s="13"/>
      <c r="M43" s="12"/>
      <c r="N43" s="16"/>
      <c r="O43" s="10"/>
      <c r="P43" s="6"/>
      <c r="Q43" s="6"/>
      <c r="R43" s="19"/>
      <c r="S43" s="19"/>
    </row>
    <row r="44" spans="1:19" x14ac:dyDescent="0.25">
      <c r="A44" s="6"/>
      <c r="B44" s="6"/>
      <c r="C44" s="5"/>
      <c r="D44" s="5"/>
      <c r="E44" s="5"/>
      <c r="F44" s="12"/>
      <c r="G44" s="12"/>
      <c r="H44" s="12"/>
      <c r="I44" s="12"/>
      <c r="J44" s="13"/>
      <c r="K44" s="13"/>
      <c r="L44" s="13"/>
      <c r="M44" s="12"/>
      <c r="N44" s="16"/>
      <c r="O44" s="10"/>
      <c r="P44" s="11"/>
      <c r="Q44" s="11"/>
      <c r="R44" s="11"/>
      <c r="S44" s="11"/>
    </row>
    <row r="45" spans="1:19" x14ac:dyDescent="0.25">
      <c r="A45" s="6"/>
      <c r="B45" s="6"/>
      <c r="C45" s="5"/>
      <c r="D45" s="5"/>
      <c r="E45" s="5"/>
      <c r="F45" s="12"/>
      <c r="G45" s="12"/>
      <c r="H45" s="12"/>
      <c r="I45" s="12"/>
      <c r="J45" s="13"/>
      <c r="K45" s="13"/>
      <c r="L45" s="13"/>
      <c r="M45" s="12"/>
      <c r="N45" s="16"/>
      <c r="O45" s="16"/>
      <c r="P45" s="14"/>
      <c r="Q45" s="14"/>
      <c r="R45" s="14"/>
      <c r="S45" s="14"/>
    </row>
    <row r="46" spans="1:19" x14ac:dyDescent="0.25">
      <c r="A46" s="6"/>
      <c r="B46" s="6"/>
      <c r="C46" s="5"/>
      <c r="D46" s="5"/>
      <c r="E46" s="5"/>
      <c r="F46" s="12"/>
      <c r="G46" s="12"/>
      <c r="H46" s="12"/>
      <c r="I46" s="12"/>
      <c r="J46" s="13"/>
      <c r="K46" s="13"/>
      <c r="L46" s="13"/>
      <c r="M46" s="12"/>
      <c r="N46" s="16"/>
      <c r="O46" s="16"/>
      <c r="P46" s="14"/>
      <c r="Q46" s="14"/>
      <c r="R46" s="14"/>
      <c r="S46" s="14"/>
    </row>
    <row r="47" spans="1:19" x14ac:dyDescent="0.25">
      <c r="A47" s="6"/>
      <c r="B47" s="6"/>
      <c r="C47" s="5"/>
      <c r="D47" s="5"/>
      <c r="E47" s="5"/>
      <c r="F47" s="17"/>
      <c r="G47" s="17"/>
      <c r="H47" s="17"/>
      <c r="I47" s="17"/>
      <c r="J47" s="18"/>
      <c r="K47" s="18"/>
      <c r="L47" s="18"/>
      <c r="M47" s="12"/>
      <c r="N47" s="16"/>
      <c r="O47" s="16"/>
      <c r="P47" s="6"/>
      <c r="Q47" s="6"/>
      <c r="R47" s="19"/>
      <c r="S47" s="19"/>
    </row>
    <row r="48" spans="1:19" x14ac:dyDescent="0.25">
      <c r="A48" s="6"/>
      <c r="B48" s="6"/>
      <c r="C48" s="5"/>
      <c r="D48" s="5"/>
      <c r="E48" s="5"/>
      <c r="F48" s="12"/>
      <c r="G48" s="12"/>
      <c r="H48" s="12"/>
      <c r="I48" s="12"/>
      <c r="J48" s="13"/>
      <c r="K48" s="13"/>
      <c r="L48" s="13"/>
      <c r="M48" s="17"/>
      <c r="N48" s="14"/>
      <c r="O48" s="16"/>
      <c r="P48" s="14"/>
      <c r="Q48" s="14"/>
      <c r="R48" s="14"/>
      <c r="S48" s="14"/>
    </row>
    <row r="49" spans="1:19" x14ac:dyDescent="0.25">
      <c r="A49" s="6"/>
      <c r="B49" s="6"/>
      <c r="C49" s="5"/>
      <c r="D49" s="5"/>
      <c r="E49" s="5"/>
      <c r="F49" s="12"/>
      <c r="G49" s="12"/>
      <c r="H49" s="12"/>
      <c r="I49" s="12"/>
      <c r="J49" s="13"/>
      <c r="K49" s="13"/>
      <c r="L49" s="13"/>
      <c r="M49" s="12"/>
      <c r="N49" s="16"/>
      <c r="O49" s="16"/>
      <c r="P49" s="14"/>
      <c r="Q49" s="14"/>
      <c r="R49" s="14"/>
      <c r="S49" s="14"/>
    </row>
    <row r="50" spans="1:19" x14ac:dyDescent="0.25">
      <c r="A50" s="6"/>
      <c r="B50" s="6"/>
      <c r="C50" s="5"/>
      <c r="D50" s="5"/>
      <c r="E50" s="5"/>
      <c r="F50" s="12"/>
      <c r="G50" s="12"/>
      <c r="H50" s="12"/>
      <c r="I50" s="12"/>
      <c r="J50" s="13"/>
      <c r="K50" s="13"/>
      <c r="L50" s="13"/>
      <c r="M50" s="12"/>
      <c r="N50" s="16"/>
      <c r="O50" s="16"/>
      <c r="P50" s="14"/>
      <c r="Q50" s="14"/>
      <c r="R50" s="14"/>
      <c r="S50" s="14"/>
    </row>
    <row r="51" spans="1:19" x14ac:dyDescent="0.25">
      <c r="A51" s="6"/>
      <c r="B51" s="6"/>
      <c r="C51" s="5"/>
      <c r="D51" s="5"/>
      <c r="E51" s="5"/>
      <c r="F51" s="12"/>
      <c r="G51" s="12"/>
      <c r="H51" s="12"/>
      <c r="I51" s="12"/>
      <c r="J51" s="13"/>
      <c r="K51" s="13"/>
      <c r="L51" s="13"/>
      <c r="M51" s="12"/>
      <c r="N51" s="16"/>
      <c r="O51" s="16"/>
      <c r="P51" s="14"/>
      <c r="Q51" s="14"/>
      <c r="R51" s="14"/>
      <c r="S51" s="14"/>
    </row>
    <row r="52" spans="1:19" x14ac:dyDescent="0.25">
      <c r="A52" s="6"/>
      <c r="B52" s="6"/>
      <c r="C52" s="5"/>
      <c r="D52" s="5"/>
      <c r="E52" s="5"/>
      <c r="F52" s="12"/>
      <c r="G52" s="12"/>
      <c r="H52" s="12"/>
      <c r="I52" s="12"/>
      <c r="J52" s="13"/>
      <c r="K52" s="13"/>
      <c r="L52" s="13"/>
      <c r="M52" s="12"/>
      <c r="N52" s="16"/>
      <c r="O52" s="16"/>
      <c r="P52" s="14"/>
      <c r="Q52" s="14"/>
      <c r="R52" s="14"/>
      <c r="S52" s="14"/>
    </row>
    <row r="53" spans="1:19" x14ac:dyDescent="0.25">
      <c r="A53" s="6"/>
      <c r="B53" s="6"/>
      <c r="C53" s="5"/>
      <c r="D53" s="5"/>
      <c r="E53" s="5"/>
      <c r="F53" s="12"/>
      <c r="G53" s="12"/>
      <c r="H53" s="12"/>
      <c r="I53" s="12"/>
      <c r="J53" s="13"/>
      <c r="K53" s="13"/>
      <c r="L53" s="13"/>
      <c r="M53" s="12"/>
      <c r="N53" s="16"/>
      <c r="O53" s="16"/>
      <c r="P53" s="14"/>
      <c r="Q53" s="14"/>
      <c r="R53" s="14"/>
      <c r="S53" s="14"/>
    </row>
    <row r="54" spans="1:19" x14ac:dyDescent="0.25">
      <c r="A54" s="6"/>
      <c r="B54" s="6"/>
      <c r="C54" s="5"/>
      <c r="D54" s="5"/>
      <c r="E54" s="5"/>
      <c r="F54" s="12"/>
      <c r="G54" s="12"/>
      <c r="H54" s="12"/>
      <c r="I54" s="12"/>
      <c r="J54" s="13"/>
      <c r="K54" s="13"/>
      <c r="L54" s="13"/>
      <c r="M54" s="12"/>
      <c r="N54" s="16"/>
      <c r="O54" s="16"/>
      <c r="P54" s="14"/>
      <c r="Q54" s="14"/>
      <c r="R54" s="14"/>
      <c r="S54" s="14"/>
    </row>
    <row r="55" spans="1:19" x14ac:dyDescent="0.25">
      <c r="A55" s="6"/>
      <c r="B55" s="6"/>
      <c r="C55" s="5"/>
      <c r="D55" s="5"/>
      <c r="E55" s="5"/>
      <c r="F55" s="12"/>
      <c r="G55" s="12"/>
      <c r="H55" s="12"/>
      <c r="I55" s="12"/>
      <c r="J55" s="13"/>
      <c r="K55" s="13"/>
      <c r="L55" s="13"/>
      <c r="M55" s="12"/>
      <c r="N55" s="16"/>
      <c r="O55" s="16"/>
      <c r="P55" s="14"/>
      <c r="Q55" s="14"/>
      <c r="R55" s="14"/>
      <c r="S55" s="14"/>
    </row>
    <row r="56" spans="1:19" x14ac:dyDescent="0.25">
      <c r="A56" s="23"/>
      <c r="B56" s="6"/>
      <c r="C56" s="5"/>
      <c r="D56" s="5"/>
      <c r="E56" s="5"/>
      <c r="F56" s="12"/>
      <c r="G56" s="12"/>
      <c r="H56" s="12"/>
      <c r="I56" s="12"/>
      <c r="J56" s="13"/>
      <c r="K56" s="13"/>
      <c r="L56" s="13"/>
      <c r="M56" s="17"/>
      <c r="N56" s="14"/>
      <c r="O56" s="16"/>
      <c r="P56" s="14"/>
      <c r="Q56" s="14"/>
      <c r="R56" s="14"/>
      <c r="S56" s="14"/>
    </row>
    <row r="57" spans="1:19" x14ac:dyDescent="0.25">
      <c r="A57" s="6"/>
      <c r="B57" s="6"/>
      <c r="C57" s="5"/>
      <c r="D57" s="5"/>
      <c r="E57" s="5"/>
      <c r="F57" s="12"/>
      <c r="G57" s="12"/>
      <c r="H57" s="12"/>
      <c r="I57" s="12"/>
      <c r="J57" s="13"/>
      <c r="K57" s="13"/>
      <c r="L57" s="13"/>
      <c r="M57" s="12"/>
      <c r="N57" s="16"/>
      <c r="O57" s="16"/>
      <c r="P57" s="14"/>
      <c r="Q57" s="14"/>
      <c r="R57" s="14"/>
      <c r="S57" s="14"/>
    </row>
    <row r="58" spans="1:19" x14ac:dyDescent="0.25">
      <c r="A58" s="6"/>
      <c r="B58" s="6"/>
      <c r="C58" s="5"/>
      <c r="D58" s="5"/>
      <c r="E58" s="5"/>
      <c r="F58" s="17"/>
      <c r="G58" s="17"/>
      <c r="H58" s="17"/>
      <c r="I58" s="17"/>
      <c r="J58" s="24"/>
      <c r="K58" s="18"/>
      <c r="L58" s="18"/>
      <c r="M58" s="12"/>
      <c r="N58" s="19"/>
      <c r="O58" s="21"/>
      <c r="P58" s="19"/>
      <c r="Q58" s="19"/>
      <c r="R58" s="19"/>
      <c r="S58" s="19"/>
    </row>
    <row r="59" spans="1:19" x14ac:dyDescent="0.25">
      <c r="A59" s="6"/>
      <c r="B59" s="6"/>
      <c r="C59" s="5"/>
      <c r="D59" s="5"/>
      <c r="E59" s="5"/>
      <c r="F59" s="12"/>
      <c r="G59" s="22"/>
      <c r="H59" s="22"/>
      <c r="I59" s="12"/>
      <c r="J59" s="13"/>
      <c r="K59" s="13"/>
      <c r="L59" s="13"/>
      <c r="M59" s="12"/>
      <c r="N59" s="16"/>
      <c r="O59" s="16"/>
      <c r="P59" s="14"/>
      <c r="Q59" s="14"/>
      <c r="R59" s="14"/>
      <c r="S59" s="14"/>
    </row>
    <row r="60" spans="1:19" x14ac:dyDescent="0.25">
      <c r="A60" s="6"/>
      <c r="B60" s="6"/>
      <c r="C60" s="5"/>
      <c r="D60" s="5"/>
      <c r="E60" s="5"/>
      <c r="F60" s="12"/>
      <c r="G60" s="22"/>
      <c r="H60" s="22"/>
      <c r="I60" s="12"/>
      <c r="J60" s="13"/>
      <c r="K60" s="13"/>
      <c r="L60" s="13"/>
      <c r="M60" s="12"/>
      <c r="N60" s="16"/>
      <c r="O60" s="16"/>
      <c r="P60" s="14"/>
      <c r="Q60" s="14"/>
      <c r="R60" s="14"/>
      <c r="S60" s="14"/>
    </row>
    <row r="61" spans="1:19" x14ac:dyDescent="0.25">
      <c r="A61" s="6"/>
      <c r="B61" s="6"/>
      <c r="C61" s="5"/>
      <c r="D61" s="5"/>
      <c r="E61" s="5"/>
      <c r="F61" s="12"/>
      <c r="G61" s="12"/>
      <c r="H61" s="12"/>
      <c r="I61" s="12"/>
      <c r="J61" s="13"/>
      <c r="K61" s="13"/>
      <c r="L61" s="13"/>
      <c r="M61" s="17"/>
      <c r="N61" s="14"/>
      <c r="O61" s="16"/>
      <c r="P61" s="14"/>
      <c r="Q61" s="14"/>
      <c r="R61" s="14"/>
      <c r="S61" s="14"/>
    </row>
    <row r="62" spans="1:19" x14ac:dyDescent="0.25">
      <c r="A62" s="23"/>
      <c r="B62" s="6"/>
      <c r="C62" s="5"/>
      <c r="D62" s="5"/>
      <c r="E62" s="5"/>
      <c r="F62" s="12"/>
      <c r="G62" s="12"/>
      <c r="H62" s="12"/>
      <c r="I62" s="12"/>
      <c r="J62" s="13"/>
      <c r="K62" s="13"/>
      <c r="L62" s="13"/>
      <c r="M62" s="17"/>
      <c r="N62" s="14"/>
      <c r="O62" s="16"/>
      <c r="P62" s="14"/>
      <c r="Q62" s="14"/>
      <c r="R62" s="14"/>
      <c r="S62" s="14"/>
    </row>
    <row r="63" spans="1:19" x14ac:dyDescent="0.25">
      <c r="A63" s="6"/>
      <c r="B63" s="6"/>
      <c r="C63" s="5"/>
      <c r="D63" s="5"/>
      <c r="E63" s="5"/>
      <c r="F63" s="12"/>
      <c r="G63" s="22"/>
      <c r="H63" s="22"/>
      <c r="I63" s="12"/>
      <c r="J63" s="13"/>
      <c r="K63" s="13"/>
      <c r="L63" s="13"/>
      <c r="M63" s="12"/>
      <c r="N63" s="16"/>
      <c r="O63" s="16"/>
      <c r="P63" s="14"/>
      <c r="Q63" s="14"/>
      <c r="R63" s="14"/>
      <c r="S63" s="14"/>
    </row>
    <row r="64" spans="1:19" x14ac:dyDescent="0.25">
      <c r="A64" s="6"/>
      <c r="B64" s="6"/>
      <c r="C64" s="5"/>
      <c r="D64" s="5"/>
      <c r="E64" s="5"/>
      <c r="F64" s="12"/>
      <c r="G64" s="12"/>
      <c r="H64" s="12"/>
      <c r="I64" s="12"/>
      <c r="J64" s="13"/>
      <c r="K64" s="13"/>
      <c r="L64" s="13"/>
      <c r="M64" s="12"/>
      <c r="N64" s="16"/>
      <c r="O64" s="15"/>
      <c r="P64" s="14"/>
      <c r="Q64" s="14"/>
      <c r="R64" s="14"/>
      <c r="S64" s="14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4" spans="1:1" x14ac:dyDescent="0.25">
      <c r="A74" s="1"/>
    </row>
  </sheetData>
  <conditionalFormatting sqref="G3:H3 G26:H64">
    <cfRule type="containsText" dxfId="48" priority="32" operator="containsText" text="sim">
      <formula>NOT(ISERROR(SEARCH("sim",G3)))</formula>
    </cfRule>
    <cfRule type="containsText" dxfId="47" priority="33" operator="containsText" text="não">
      <formula>NOT(ISERROR(SEARCH("não",G3)))</formula>
    </cfRule>
  </conditionalFormatting>
  <conditionalFormatting sqref="I3 I26:I64">
    <cfRule type="cellIs" dxfId="46" priority="29" operator="lessThan">
      <formula>0</formula>
    </cfRule>
    <cfRule type="cellIs" dxfId="45" priority="30" operator="greaterThanOrEqual">
      <formula>0</formula>
    </cfRule>
  </conditionalFormatting>
  <conditionalFormatting sqref="F3 F26:F64">
    <cfRule type="cellIs" dxfId="44" priority="27" operator="notBetween">
      <formula>20</formula>
      <formula>80</formula>
    </cfRule>
    <cfRule type="cellIs" dxfId="43" priority="28" operator="between">
      <formula>20</formula>
      <formula>80</formula>
    </cfRule>
  </conditionalFormatting>
  <conditionalFormatting sqref="G4:H8 G14:H15 G17:H25 G10:H12">
    <cfRule type="containsText" dxfId="42" priority="25" operator="containsText" text="sim">
      <formula>NOT(ISERROR(SEARCH("sim",G4)))</formula>
    </cfRule>
    <cfRule type="containsText" dxfId="41" priority="26" operator="containsText" text="não">
      <formula>NOT(ISERROR(SEARCH("não",G4)))</formula>
    </cfRule>
  </conditionalFormatting>
  <conditionalFormatting sqref="I4:I8 I14:I15 I17:I25 I10:I12">
    <cfRule type="cellIs" dxfId="40" priority="23" operator="lessThan">
      <formula>0</formula>
    </cfRule>
    <cfRule type="cellIs" dxfId="39" priority="24" operator="greaterThanOrEqual">
      <formula>0</formula>
    </cfRule>
  </conditionalFormatting>
  <conditionalFormatting sqref="F4:F8 F14:F15 F17:F25 F10:F12">
    <cfRule type="cellIs" dxfId="38" priority="21" operator="notBetween">
      <formula>20</formula>
      <formula>80</formula>
    </cfRule>
    <cfRule type="cellIs" dxfId="37" priority="22" operator="between">
      <formula>20</formula>
      <formula>80</formula>
    </cfRule>
  </conditionalFormatting>
  <conditionalFormatting sqref="G13:H13">
    <cfRule type="containsText" dxfId="36" priority="19" operator="containsText" text="sim">
      <formula>NOT(ISERROR(SEARCH("sim",G13)))</formula>
    </cfRule>
    <cfRule type="containsText" dxfId="35" priority="20" operator="containsText" text="não">
      <formula>NOT(ISERROR(SEARCH("não",G13)))</formula>
    </cfRule>
  </conditionalFormatting>
  <conditionalFormatting sqref="I13">
    <cfRule type="cellIs" dxfId="34" priority="17" operator="lessThan">
      <formula>0</formula>
    </cfRule>
    <cfRule type="cellIs" dxfId="33" priority="18" operator="greaterThanOrEqual">
      <formula>0</formula>
    </cfRule>
  </conditionalFormatting>
  <conditionalFormatting sqref="F13">
    <cfRule type="cellIs" dxfId="32" priority="15" operator="notBetween">
      <formula>20</formula>
      <formula>80</formula>
    </cfRule>
    <cfRule type="cellIs" dxfId="31" priority="16" operator="between">
      <formula>20</formula>
      <formula>80</formula>
    </cfRule>
  </conditionalFormatting>
  <conditionalFormatting sqref="G16:H16">
    <cfRule type="containsText" dxfId="30" priority="13" operator="containsText" text="sim">
      <formula>NOT(ISERROR(SEARCH("sim",G16)))</formula>
    </cfRule>
    <cfRule type="containsText" dxfId="29" priority="14" operator="containsText" text="não">
      <formula>NOT(ISERROR(SEARCH("não",G16)))</formula>
    </cfRule>
  </conditionalFormatting>
  <conditionalFormatting sqref="I16">
    <cfRule type="cellIs" dxfId="28" priority="11" operator="lessThan">
      <formula>0</formula>
    </cfRule>
    <cfRule type="cellIs" dxfId="27" priority="12" operator="greaterThanOrEqual">
      <formula>0</formula>
    </cfRule>
  </conditionalFormatting>
  <conditionalFormatting sqref="F16">
    <cfRule type="cellIs" dxfId="26" priority="9" operator="notBetween">
      <formula>20</formula>
      <formula>80</formula>
    </cfRule>
    <cfRule type="cellIs" dxfId="25" priority="10" operator="between">
      <formula>20</formula>
      <formula>80</formula>
    </cfRule>
  </conditionalFormatting>
  <conditionalFormatting sqref="G9:H9">
    <cfRule type="containsText" dxfId="24" priority="7" operator="containsText" text="sim">
      <formula>NOT(ISERROR(SEARCH("sim",G9)))</formula>
    </cfRule>
    <cfRule type="containsText" dxfId="23" priority="8" operator="containsText" text="não">
      <formula>NOT(ISERROR(SEARCH("não",G9)))</formula>
    </cfRule>
  </conditionalFormatting>
  <conditionalFormatting sqref="I9">
    <cfRule type="cellIs" dxfId="22" priority="5" operator="lessThan">
      <formula>0</formula>
    </cfRule>
    <cfRule type="cellIs" dxfId="21" priority="6" operator="greaterThanOrEqual">
      <formula>0</formula>
    </cfRule>
  </conditionalFormatting>
  <conditionalFormatting sqref="F9">
    <cfRule type="cellIs" dxfId="20" priority="3" operator="notBetween">
      <formula>20</formula>
      <formula>80</formula>
    </cfRule>
    <cfRule type="cellIs" dxfId="19" priority="4" operator="between">
      <formula>20</formula>
      <formula>80</formula>
    </cfRule>
  </conditionalFormatting>
  <conditionalFormatting sqref="H3:H64">
    <cfRule type="cellIs" dxfId="18" priority="1" operator="between">
      <formula>6</formula>
      <formula>10</formula>
    </cfRule>
    <cfRule type="cellIs" dxfId="17" priority="2" operator="between">
      <formula>0</formula>
      <formula>5.99</formula>
    </cfRule>
  </conditionalFormatting>
  <pageMargins left="0.511811024" right="0.511811024" top="0.78740157499999996" bottom="0.78740157499999996" header="0.31496062000000002" footer="0.31496062000000002"/>
  <pageSetup paperSize="9" scale="46" fitToHeight="0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FONTES!$H$2:$H$18</xm:f>
          </x14:formula1>
          <xm:sqref>S3:S24 S30:S64</xm:sqref>
        </x14:dataValidation>
        <x14:dataValidation type="list" allowBlank="1" showInputMessage="1" showErrorMessage="1">
          <x14:formula1>
            <xm:f>[1]FONTES!#REF!</xm:f>
          </x14:formula1>
          <xm:sqref>S25:S29</xm:sqref>
        </x14:dataValidation>
        <x14:dataValidation type="list" allowBlank="1" showInputMessage="1" showErrorMessage="1">
          <x14:formula1>
            <xm:f>FONTES!$A$2:$A$65</xm:f>
          </x14:formula1>
          <xm:sqref>B3:B64</xm:sqref>
        </x14:dataValidation>
        <x14:dataValidation type="list" allowBlank="1" showInputMessage="1" showErrorMessage="1">
          <x14:formula1>
            <xm:f>FONTES!$E$17:$E$20</xm:f>
          </x14:formula1>
          <xm:sqref>D3:D64</xm:sqref>
        </x14:dataValidation>
        <x14:dataValidation type="list" allowBlank="1" showInputMessage="1" showErrorMessage="1">
          <x14:formula1>
            <xm:f>FONTES!$H$2:$H$21</xm:f>
          </x14:formula1>
          <xm:sqref>P3:R64 N3:N64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workbookViewId="0">
      <selection activeCell="H22" sqref="H22"/>
    </sheetView>
  </sheetViews>
  <sheetFormatPr defaultColWidth="8.85546875" defaultRowHeight="15" x14ac:dyDescent="0.25"/>
  <cols>
    <col min="1" max="1" width="39.85546875" customWidth="1"/>
    <col min="2" max="2" width="24" bestFit="1" customWidth="1"/>
    <col min="4" max="4" width="4.42578125" customWidth="1"/>
    <col min="5" max="5" width="24" bestFit="1" customWidth="1"/>
    <col min="6" max="6" width="24" customWidth="1"/>
    <col min="7" max="7" width="4.7109375" customWidth="1"/>
    <col min="8" max="8" width="32" bestFit="1" customWidth="1"/>
  </cols>
  <sheetData>
    <row r="1" spans="1:8" x14ac:dyDescent="0.25">
      <c r="A1" s="3" t="s">
        <v>39</v>
      </c>
      <c r="B1" s="3" t="s">
        <v>40</v>
      </c>
      <c r="C1" s="3" t="s">
        <v>78</v>
      </c>
      <c r="D1" s="3"/>
      <c r="E1" s="3"/>
      <c r="F1" s="3" t="s">
        <v>79</v>
      </c>
      <c r="G1" s="3"/>
      <c r="H1" s="3" t="s">
        <v>31</v>
      </c>
    </row>
    <row r="2" spans="1:8" x14ac:dyDescent="0.25">
      <c r="A2" t="s">
        <v>26</v>
      </c>
      <c r="B2" s="4" t="s">
        <v>36</v>
      </c>
      <c r="C2">
        <f>VLOOKUP(B2,$E$2:$F$9,2,FALSE)</f>
        <v>2</v>
      </c>
      <c r="E2" s="4" t="s">
        <v>32</v>
      </c>
      <c r="F2" s="25">
        <v>1</v>
      </c>
      <c r="H2" t="s">
        <v>91</v>
      </c>
    </row>
    <row r="3" spans="1:8" x14ac:dyDescent="0.25">
      <c r="A3" t="s">
        <v>45</v>
      </c>
      <c r="B3" s="4" t="s">
        <v>32</v>
      </c>
      <c r="C3">
        <f t="shared" ref="C3:C65" si="0">VLOOKUP(B3,$E$2:$F$9,2,FALSE)</f>
        <v>1</v>
      </c>
      <c r="E3" s="4" t="s">
        <v>11</v>
      </c>
      <c r="F3" s="25">
        <v>1</v>
      </c>
      <c r="H3" t="s">
        <v>92</v>
      </c>
    </row>
    <row r="4" spans="1:8" x14ac:dyDescent="0.25">
      <c r="A4" t="s">
        <v>57</v>
      </c>
      <c r="B4" s="4" t="s">
        <v>36</v>
      </c>
      <c r="C4">
        <f t="shared" si="0"/>
        <v>2</v>
      </c>
      <c r="E4" s="4" t="s">
        <v>33</v>
      </c>
      <c r="F4" s="25">
        <v>1</v>
      </c>
      <c r="H4" t="s">
        <v>93</v>
      </c>
    </row>
    <row r="5" spans="1:8" x14ac:dyDescent="0.25">
      <c r="A5" t="s">
        <v>59</v>
      </c>
      <c r="B5" s="4" t="s">
        <v>38</v>
      </c>
      <c r="C5">
        <f t="shared" si="0"/>
        <v>2</v>
      </c>
      <c r="E5" s="4" t="s">
        <v>34</v>
      </c>
      <c r="F5" s="25">
        <v>1</v>
      </c>
      <c r="H5" t="s">
        <v>94</v>
      </c>
    </row>
    <row r="6" spans="1:8" x14ac:dyDescent="0.25">
      <c r="A6" t="s">
        <v>25</v>
      </c>
      <c r="B6" s="4" t="s">
        <v>38</v>
      </c>
      <c r="C6">
        <f t="shared" si="0"/>
        <v>2</v>
      </c>
      <c r="E6" s="4" t="s">
        <v>37</v>
      </c>
      <c r="F6" s="25">
        <v>2</v>
      </c>
      <c r="H6" t="s">
        <v>95</v>
      </c>
    </row>
    <row r="7" spans="1:8" x14ac:dyDescent="0.25">
      <c r="A7" t="s">
        <v>58</v>
      </c>
      <c r="B7" s="4" t="s">
        <v>36</v>
      </c>
      <c r="C7">
        <f t="shared" si="0"/>
        <v>2</v>
      </c>
      <c r="E7" s="4" t="s">
        <v>36</v>
      </c>
      <c r="F7" s="26">
        <v>2</v>
      </c>
      <c r="H7" t="s">
        <v>96</v>
      </c>
    </row>
    <row r="8" spans="1:8" x14ac:dyDescent="0.25">
      <c r="A8" t="s">
        <v>10</v>
      </c>
      <c r="B8" s="4" t="s">
        <v>11</v>
      </c>
      <c r="C8">
        <f t="shared" si="0"/>
        <v>1</v>
      </c>
      <c r="E8" s="4" t="s">
        <v>35</v>
      </c>
      <c r="F8" s="25">
        <v>1</v>
      </c>
      <c r="H8" t="s">
        <v>97</v>
      </c>
    </row>
    <row r="9" spans="1:8" x14ac:dyDescent="0.25">
      <c r="A9" t="s">
        <v>62</v>
      </c>
      <c r="B9" s="4" t="s">
        <v>11</v>
      </c>
      <c r="C9">
        <f t="shared" si="0"/>
        <v>1</v>
      </c>
      <c r="E9" s="4" t="s">
        <v>38</v>
      </c>
      <c r="F9" s="25">
        <v>2</v>
      </c>
      <c r="H9" t="s">
        <v>98</v>
      </c>
    </row>
    <row r="10" spans="1:8" x14ac:dyDescent="0.25">
      <c r="A10" t="s">
        <v>64</v>
      </c>
      <c r="B10" s="4" t="s">
        <v>34</v>
      </c>
      <c r="C10">
        <f t="shared" si="0"/>
        <v>1</v>
      </c>
      <c r="H10" t="s">
        <v>100</v>
      </c>
    </row>
    <row r="11" spans="1:8" x14ac:dyDescent="0.25">
      <c r="A11" t="s">
        <v>8</v>
      </c>
      <c r="B11" s="4" t="s">
        <v>34</v>
      </c>
      <c r="C11">
        <f t="shared" si="0"/>
        <v>1</v>
      </c>
      <c r="H11" t="s">
        <v>101</v>
      </c>
    </row>
    <row r="12" spans="1:8" x14ac:dyDescent="0.25">
      <c r="A12" t="s">
        <v>11</v>
      </c>
      <c r="B12" s="4" t="s">
        <v>11</v>
      </c>
      <c r="C12">
        <f t="shared" si="0"/>
        <v>1</v>
      </c>
      <c r="H12" t="s">
        <v>102</v>
      </c>
    </row>
    <row r="13" spans="1:8" x14ac:dyDescent="0.25">
      <c r="A13" t="s">
        <v>21</v>
      </c>
      <c r="B13" s="4" t="s">
        <v>36</v>
      </c>
      <c r="C13">
        <f t="shared" si="0"/>
        <v>2</v>
      </c>
      <c r="H13" t="s">
        <v>103</v>
      </c>
    </row>
    <row r="14" spans="1:8" x14ac:dyDescent="0.25">
      <c r="A14" t="s">
        <v>18</v>
      </c>
      <c r="B14" s="4" t="s">
        <v>36</v>
      </c>
      <c r="C14">
        <f t="shared" si="0"/>
        <v>2</v>
      </c>
      <c r="H14" t="s">
        <v>104</v>
      </c>
    </row>
    <row r="15" spans="1:8" x14ac:dyDescent="0.25">
      <c r="A15" t="s">
        <v>55</v>
      </c>
      <c r="B15" s="4" t="s">
        <v>37</v>
      </c>
      <c r="C15">
        <f t="shared" si="0"/>
        <v>2</v>
      </c>
      <c r="H15" t="s">
        <v>105</v>
      </c>
    </row>
    <row r="16" spans="1:8" x14ac:dyDescent="0.25">
      <c r="A16" t="s">
        <v>71</v>
      </c>
      <c r="B16" s="4" t="s">
        <v>36</v>
      </c>
      <c r="C16">
        <f t="shared" si="0"/>
        <v>2</v>
      </c>
      <c r="E16" t="s">
        <v>108</v>
      </c>
      <c r="H16" t="s">
        <v>106</v>
      </c>
    </row>
    <row r="17" spans="1:8" x14ac:dyDescent="0.25">
      <c r="A17" t="s">
        <v>76</v>
      </c>
      <c r="B17" s="4" t="s">
        <v>38</v>
      </c>
      <c r="C17">
        <f t="shared" si="0"/>
        <v>2</v>
      </c>
      <c r="E17" t="s">
        <v>88</v>
      </c>
      <c r="H17" t="s">
        <v>107</v>
      </c>
    </row>
    <row r="18" spans="1:8" x14ac:dyDescent="0.25">
      <c r="A18" t="s">
        <v>27</v>
      </c>
      <c r="B18" s="4" t="s">
        <v>36</v>
      </c>
      <c r="C18">
        <f t="shared" si="0"/>
        <v>2</v>
      </c>
      <c r="E18" t="s">
        <v>86</v>
      </c>
      <c r="H18" t="s">
        <v>99</v>
      </c>
    </row>
    <row r="19" spans="1:8" x14ac:dyDescent="0.25">
      <c r="A19" t="s">
        <v>28</v>
      </c>
      <c r="B19" s="4" t="s">
        <v>36</v>
      </c>
      <c r="C19">
        <f t="shared" si="0"/>
        <v>2</v>
      </c>
      <c r="E19" t="s">
        <v>87</v>
      </c>
      <c r="H19" t="s">
        <v>152</v>
      </c>
    </row>
    <row r="20" spans="1:8" x14ac:dyDescent="0.25">
      <c r="A20" t="s">
        <v>28</v>
      </c>
      <c r="B20" s="4" t="s">
        <v>38</v>
      </c>
      <c r="C20">
        <f t="shared" si="0"/>
        <v>2</v>
      </c>
      <c r="E20" t="s">
        <v>89</v>
      </c>
      <c r="H20" t="s">
        <v>153</v>
      </c>
    </row>
    <row r="21" spans="1:8" x14ac:dyDescent="0.25">
      <c r="A21" t="s">
        <v>72</v>
      </c>
      <c r="B21" s="4" t="s">
        <v>36</v>
      </c>
      <c r="C21">
        <f t="shared" si="0"/>
        <v>2</v>
      </c>
      <c r="H21" t="s">
        <v>154</v>
      </c>
    </row>
    <row r="22" spans="1:8" x14ac:dyDescent="0.25">
      <c r="A22" t="s">
        <v>77</v>
      </c>
      <c r="B22" s="4" t="s">
        <v>38</v>
      </c>
      <c r="C22">
        <f t="shared" si="0"/>
        <v>2</v>
      </c>
    </row>
    <row r="23" spans="1:8" x14ac:dyDescent="0.25">
      <c r="A23" t="s">
        <v>24</v>
      </c>
      <c r="B23" s="4" t="s">
        <v>36</v>
      </c>
      <c r="C23">
        <f t="shared" si="0"/>
        <v>2</v>
      </c>
    </row>
    <row r="24" spans="1:8" x14ac:dyDescent="0.25">
      <c r="A24" t="s">
        <v>63</v>
      </c>
      <c r="B24" s="4" t="s">
        <v>11</v>
      </c>
      <c r="C24">
        <f t="shared" si="0"/>
        <v>1</v>
      </c>
    </row>
    <row r="25" spans="1:8" x14ac:dyDescent="0.25">
      <c r="A25" t="s">
        <v>85</v>
      </c>
      <c r="B25" s="4" t="s">
        <v>37</v>
      </c>
      <c r="C25">
        <f t="shared" si="0"/>
        <v>2</v>
      </c>
    </row>
    <row r="26" spans="1:8" x14ac:dyDescent="0.25">
      <c r="A26" t="s">
        <v>20</v>
      </c>
      <c r="B26" s="4" t="s">
        <v>37</v>
      </c>
      <c r="C26">
        <f t="shared" si="0"/>
        <v>2</v>
      </c>
    </row>
    <row r="27" spans="1:8" x14ac:dyDescent="0.25">
      <c r="A27" t="s">
        <v>60</v>
      </c>
      <c r="B27" s="4" t="s">
        <v>38</v>
      </c>
      <c r="C27">
        <f t="shared" si="0"/>
        <v>2</v>
      </c>
    </row>
    <row r="28" spans="1:8" x14ac:dyDescent="0.25">
      <c r="A28" t="s">
        <v>17</v>
      </c>
      <c r="B28" s="4" t="s">
        <v>33</v>
      </c>
      <c r="C28">
        <f t="shared" si="0"/>
        <v>1</v>
      </c>
    </row>
    <row r="29" spans="1:8" x14ac:dyDescent="0.25">
      <c r="A29" t="s">
        <v>42</v>
      </c>
      <c r="B29" s="4" t="s">
        <v>35</v>
      </c>
      <c r="C29">
        <f t="shared" si="0"/>
        <v>1</v>
      </c>
    </row>
    <row r="30" spans="1:8" ht="14.45" x14ac:dyDescent="0.5">
      <c r="A30" t="s">
        <v>41</v>
      </c>
      <c r="B30" s="4" t="s">
        <v>35</v>
      </c>
      <c r="C30">
        <f t="shared" si="0"/>
        <v>1</v>
      </c>
    </row>
    <row r="31" spans="1:8" ht="14.45" x14ac:dyDescent="0.5">
      <c r="A31" t="s">
        <v>52</v>
      </c>
      <c r="B31" s="4" t="s">
        <v>35</v>
      </c>
      <c r="C31">
        <f t="shared" si="0"/>
        <v>1</v>
      </c>
    </row>
    <row r="32" spans="1:8" x14ac:dyDescent="0.25">
      <c r="A32" t="s">
        <v>54</v>
      </c>
      <c r="B32" s="4" t="s">
        <v>35</v>
      </c>
      <c r="C32">
        <f t="shared" si="0"/>
        <v>1</v>
      </c>
    </row>
    <row r="33" spans="1:3" ht="14.45" x14ac:dyDescent="0.5">
      <c r="A33" t="s">
        <v>53</v>
      </c>
      <c r="B33" s="4" t="s">
        <v>35</v>
      </c>
      <c r="C33">
        <f t="shared" si="0"/>
        <v>1</v>
      </c>
    </row>
    <row r="34" spans="1:3" x14ac:dyDescent="0.25">
      <c r="A34" t="s">
        <v>12</v>
      </c>
      <c r="B34" s="4" t="s">
        <v>35</v>
      </c>
      <c r="C34">
        <f t="shared" si="0"/>
        <v>1</v>
      </c>
    </row>
    <row r="35" spans="1:3" ht="14.45" x14ac:dyDescent="0.5">
      <c r="A35" t="s">
        <v>68</v>
      </c>
      <c r="B35" s="4" t="s">
        <v>35</v>
      </c>
      <c r="C35">
        <f t="shared" si="0"/>
        <v>1</v>
      </c>
    </row>
    <row r="36" spans="1:3" x14ac:dyDescent="0.25">
      <c r="A36" t="s">
        <v>43</v>
      </c>
      <c r="B36" s="4" t="s">
        <v>35</v>
      </c>
      <c r="C36">
        <f t="shared" si="0"/>
        <v>1</v>
      </c>
    </row>
    <row r="37" spans="1:3" x14ac:dyDescent="0.25">
      <c r="A37" t="s">
        <v>69</v>
      </c>
      <c r="B37" s="4" t="s">
        <v>35</v>
      </c>
      <c r="C37">
        <f t="shared" si="0"/>
        <v>1</v>
      </c>
    </row>
    <row r="38" spans="1:3" x14ac:dyDescent="0.25">
      <c r="A38" t="s">
        <v>44</v>
      </c>
      <c r="B38" s="4" t="s">
        <v>35</v>
      </c>
      <c r="C38">
        <f t="shared" si="0"/>
        <v>1</v>
      </c>
    </row>
    <row r="39" spans="1:3" x14ac:dyDescent="0.25">
      <c r="A39" t="s">
        <v>70</v>
      </c>
      <c r="B39" s="4" t="s">
        <v>35</v>
      </c>
      <c r="C39">
        <f t="shared" si="0"/>
        <v>1</v>
      </c>
    </row>
    <row r="40" spans="1:3" x14ac:dyDescent="0.25">
      <c r="A40" t="s">
        <v>65</v>
      </c>
      <c r="B40" s="4" t="s">
        <v>34</v>
      </c>
      <c r="C40">
        <f t="shared" si="0"/>
        <v>1</v>
      </c>
    </row>
    <row r="41" spans="1:3" x14ac:dyDescent="0.25">
      <c r="A41" t="s">
        <v>47</v>
      </c>
      <c r="B41" s="4" t="s">
        <v>33</v>
      </c>
      <c r="C41">
        <f t="shared" si="0"/>
        <v>1</v>
      </c>
    </row>
    <row r="42" spans="1:3" x14ac:dyDescent="0.25">
      <c r="A42" t="s">
        <v>56</v>
      </c>
      <c r="B42" s="4" t="s">
        <v>37</v>
      </c>
      <c r="C42">
        <f t="shared" si="0"/>
        <v>2</v>
      </c>
    </row>
    <row r="43" spans="1:3" x14ac:dyDescent="0.25">
      <c r="A43" t="s">
        <v>50</v>
      </c>
      <c r="B43" s="4" t="s">
        <v>34</v>
      </c>
      <c r="C43">
        <f t="shared" si="0"/>
        <v>1</v>
      </c>
    </row>
    <row r="44" spans="1:3" x14ac:dyDescent="0.25">
      <c r="A44" t="s">
        <v>14</v>
      </c>
      <c r="B44" s="4" t="s">
        <v>33</v>
      </c>
      <c r="C44">
        <f t="shared" si="0"/>
        <v>1</v>
      </c>
    </row>
    <row r="45" spans="1:3" x14ac:dyDescent="0.25">
      <c r="A45" t="s">
        <v>15</v>
      </c>
      <c r="B45" s="4" t="s">
        <v>37</v>
      </c>
      <c r="C45">
        <f t="shared" si="0"/>
        <v>2</v>
      </c>
    </row>
    <row r="46" spans="1:3" x14ac:dyDescent="0.25">
      <c r="A46" t="s">
        <v>66</v>
      </c>
      <c r="B46" s="4" t="s">
        <v>34</v>
      </c>
      <c r="C46">
        <f t="shared" si="0"/>
        <v>1</v>
      </c>
    </row>
    <row r="47" spans="1:3" x14ac:dyDescent="0.25">
      <c r="A47" t="s">
        <v>66</v>
      </c>
      <c r="B47" s="4" t="s">
        <v>36</v>
      </c>
      <c r="C47">
        <f t="shared" si="0"/>
        <v>2</v>
      </c>
    </row>
    <row r="48" spans="1:3" x14ac:dyDescent="0.25">
      <c r="A48" t="s">
        <v>30</v>
      </c>
      <c r="B48" s="4" t="s">
        <v>37</v>
      </c>
      <c r="C48">
        <f t="shared" si="0"/>
        <v>2</v>
      </c>
    </row>
    <row r="49" spans="1:3" x14ac:dyDescent="0.25">
      <c r="A49" t="s">
        <v>74</v>
      </c>
      <c r="B49" s="4" t="s">
        <v>38</v>
      </c>
      <c r="C49">
        <f t="shared" si="0"/>
        <v>2</v>
      </c>
    </row>
    <row r="50" spans="1:3" x14ac:dyDescent="0.25">
      <c r="A50" t="s">
        <v>7</v>
      </c>
      <c r="B50" s="4" t="s">
        <v>34</v>
      </c>
      <c r="C50">
        <f t="shared" si="0"/>
        <v>1</v>
      </c>
    </row>
    <row r="51" spans="1:3" x14ac:dyDescent="0.25">
      <c r="A51" t="s">
        <v>67</v>
      </c>
      <c r="B51" s="4" t="s">
        <v>34</v>
      </c>
      <c r="C51">
        <f t="shared" si="0"/>
        <v>1</v>
      </c>
    </row>
    <row r="52" spans="1:3" x14ac:dyDescent="0.25">
      <c r="A52" t="s">
        <v>46</v>
      </c>
      <c r="B52" s="4" t="s">
        <v>33</v>
      </c>
      <c r="C52">
        <f t="shared" si="0"/>
        <v>1</v>
      </c>
    </row>
    <row r="53" spans="1:3" x14ac:dyDescent="0.25">
      <c r="A53" t="s">
        <v>9</v>
      </c>
      <c r="B53" s="4" t="s">
        <v>32</v>
      </c>
      <c r="C53">
        <f t="shared" si="0"/>
        <v>1</v>
      </c>
    </row>
    <row r="54" spans="1:3" x14ac:dyDescent="0.25">
      <c r="A54" t="s">
        <v>73</v>
      </c>
      <c r="B54" s="4" t="s">
        <v>36</v>
      </c>
      <c r="C54">
        <f t="shared" si="0"/>
        <v>2</v>
      </c>
    </row>
    <row r="55" spans="1:3" x14ac:dyDescent="0.25">
      <c r="A55" t="s">
        <v>75</v>
      </c>
      <c r="B55" s="4" t="s">
        <v>38</v>
      </c>
      <c r="C55">
        <f t="shared" si="0"/>
        <v>2</v>
      </c>
    </row>
    <row r="56" spans="1:3" x14ac:dyDescent="0.25">
      <c r="A56" t="s">
        <v>61</v>
      </c>
      <c r="B56" s="4" t="s">
        <v>38</v>
      </c>
      <c r="C56">
        <f t="shared" si="0"/>
        <v>2</v>
      </c>
    </row>
    <row r="57" spans="1:3" x14ac:dyDescent="0.25">
      <c r="A57" t="s">
        <v>48</v>
      </c>
      <c r="B57" s="4" t="s">
        <v>33</v>
      </c>
      <c r="C57">
        <f t="shared" si="0"/>
        <v>1</v>
      </c>
    </row>
    <row r="58" spans="1:3" x14ac:dyDescent="0.25">
      <c r="A58" t="s">
        <v>49</v>
      </c>
      <c r="B58" s="4" t="s">
        <v>33</v>
      </c>
      <c r="C58">
        <f t="shared" si="0"/>
        <v>1</v>
      </c>
    </row>
    <row r="59" spans="1:3" x14ac:dyDescent="0.25">
      <c r="A59" t="s">
        <v>23</v>
      </c>
      <c r="B59" s="4" t="s">
        <v>37</v>
      </c>
      <c r="C59">
        <f t="shared" si="0"/>
        <v>2</v>
      </c>
    </row>
    <row r="60" spans="1:3" x14ac:dyDescent="0.25">
      <c r="A60" t="s">
        <v>19</v>
      </c>
      <c r="B60" s="4" t="s">
        <v>37</v>
      </c>
      <c r="C60">
        <f t="shared" si="0"/>
        <v>2</v>
      </c>
    </row>
    <row r="61" spans="1:3" x14ac:dyDescent="0.25">
      <c r="A61" t="s">
        <v>51</v>
      </c>
      <c r="B61" s="4" t="s">
        <v>34</v>
      </c>
      <c r="C61">
        <f t="shared" si="0"/>
        <v>1</v>
      </c>
    </row>
    <row r="62" spans="1:3" x14ac:dyDescent="0.25">
      <c r="A62" t="s">
        <v>22</v>
      </c>
      <c r="B62" s="4" t="s">
        <v>37</v>
      </c>
      <c r="C62">
        <f t="shared" si="0"/>
        <v>2</v>
      </c>
    </row>
    <row r="63" spans="1:3" x14ac:dyDescent="0.25">
      <c r="A63" t="s">
        <v>29</v>
      </c>
      <c r="B63" s="4" t="s">
        <v>36</v>
      </c>
      <c r="C63">
        <f t="shared" si="0"/>
        <v>2</v>
      </c>
    </row>
    <row r="64" spans="1:3" x14ac:dyDescent="0.25">
      <c r="A64" t="s">
        <v>16</v>
      </c>
      <c r="B64" s="4" t="s">
        <v>34</v>
      </c>
      <c r="C64">
        <f t="shared" si="0"/>
        <v>1</v>
      </c>
    </row>
    <row r="65" spans="1:3" x14ac:dyDescent="0.25">
      <c r="A65" t="s">
        <v>13</v>
      </c>
      <c r="B65" s="4" t="s">
        <v>32</v>
      </c>
      <c r="C65">
        <f t="shared" si="0"/>
        <v>1</v>
      </c>
    </row>
  </sheetData>
  <sortState ref="H3:H12">
    <sortCondition ref="H2"/>
  </sortState>
  <pageMargins left="0.511811024" right="0.511811024" top="0.78740157499999996" bottom="0.78740157499999996" header="0.31496062000000002" footer="0.31496062000000002"/>
  <pageSetup orientation="portrait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Avaliacao</vt:lpstr>
      <vt:lpstr>FONTES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</dc:creator>
  <cp:lastModifiedBy>Charles Milhomem Mendonca</cp:lastModifiedBy>
  <cp:lastPrinted>2016-11-25T14:36:51Z</cp:lastPrinted>
  <dcterms:created xsi:type="dcterms:W3CDTF">2016-05-20T18:24:02Z</dcterms:created>
  <dcterms:modified xsi:type="dcterms:W3CDTF">2017-06-28T20:53:37Z</dcterms:modified>
</cp:coreProperties>
</file>