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eme\Desktop\"/>
    </mc:Choice>
  </mc:AlternateContent>
  <xr:revisionPtr revIDLastSave="0" documentId="13_ncr:1_{EED610B0-C335-4A67-8E60-82BC2CA90712}" xr6:coauthVersionLast="47" xr6:coauthVersionMax="47" xr10:uidLastSave="{00000000-0000-0000-0000-000000000000}"/>
  <bookViews>
    <workbookView xWindow="-120" yWindow="-120" windowWidth="24240" windowHeight="13140" firstSheet="3" activeTab="3" xr2:uid="{5B34856B-EA20-449A-B862-267034D8911D}"/>
  </bookViews>
  <sheets>
    <sheet name="Dupla" sheetId="1" state="hidden" r:id="rId1"/>
    <sheet name="Licenciatura" sheetId="2" state="hidden" r:id="rId2"/>
    <sheet name="Bacharelado" sheetId="3" state="hidden" r:id="rId3"/>
    <sheet name="Disciplinas Bacharelado" sheetId="14" r:id="rId4"/>
  </sheets>
  <definedNames>
    <definedName name="_xlnm._FilterDatabase" localSheetId="3" hidden="1">'Disciplinas Bacharelado'!$E$3:$H$3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14" l="1"/>
  <c r="I7" i="14"/>
  <c r="I8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G39" i="14"/>
  <c r="I36" i="14"/>
  <c r="I33" i="14"/>
  <c r="G36" i="14"/>
  <c r="G33" i="14"/>
  <c r="C37" i="14" l="1"/>
  <c r="G28" i="14"/>
  <c r="G21" i="14"/>
  <c r="G22" i="14"/>
  <c r="G20" i="14"/>
  <c r="G16" i="14"/>
  <c r="G15" i="14"/>
  <c r="G11" i="14"/>
  <c r="G7" i="14"/>
  <c r="C24" i="14"/>
  <c r="I5" i="14" l="1"/>
  <c r="I6" i="14"/>
  <c r="I4" i="14"/>
  <c r="J30" i="14"/>
  <c r="G5" i="14"/>
  <c r="G6" i="14"/>
  <c r="G23" i="14"/>
  <c r="G8" i="14"/>
  <c r="G9" i="14"/>
  <c r="G10" i="14"/>
  <c r="G12" i="14"/>
  <c r="G13" i="14"/>
  <c r="G14" i="14"/>
  <c r="G17" i="14"/>
  <c r="G18" i="14"/>
  <c r="G19" i="14"/>
  <c r="G24" i="14"/>
  <c r="G25" i="14"/>
  <c r="G26" i="14"/>
  <c r="G27" i="14"/>
  <c r="G29" i="14"/>
  <c r="G4" i="14"/>
  <c r="X106" i="1"/>
  <c r="M115" i="1"/>
  <c r="N115" i="1" s="1"/>
  <c r="M111" i="1"/>
  <c r="M110" i="1"/>
  <c r="M108" i="1"/>
  <c r="M107" i="1"/>
  <c r="M109" i="1" s="1"/>
  <c r="M112" i="1" s="1"/>
  <c r="I30" i="14" l="1"/>
</calcChain>
</file>

<file path=xl/sharedStrings.xml><?xml version="1.0" encoding="utf-8"?>
<sst xmlns="http://schemas.openxmlformats.org/spreadsheetml/2006/main" count="1007" uniqueCount="220">
  <si>
    <t>Alimentação, Nutrição e Atividade Física</t>
  </si>
  <si>
    <t xml:space="preserve">Anatomia I </t>
  </si>
  <si>
    <t>Antropologia do corpo</t>
  </si>
  <si>
    <t>Introdução ao Pensamento Científico</t>
  </si>
  <si>
    <t>Práticas corporais temáticas I</t>
  </si>
  <si>
    <t>Práticas corporais temáticas II</t>
  </si>
  <si>
    <t>História da Educação Física</t>
  </si>
  <si>
    <t>Total</t>
  </si>
  <si>
    <t>2º Período</t>
  </si>
  <si>
    <t xml:space="preserve">Anatomia II </t>
  </si>
  <si>
    <t>Filosofia e Educação Física</t>
  </si>
  <si>
    <t>Fundamentos Teórico-Metodológicos do movimento, ritmo e expressão corporal</t>
  </si>
  <si>
    <t>Fundamentos Teórico-Metodológicos da Ginástica</t>
  </si>
  <si>
    <t>Fundamentos Teórico-Metodológicos do Esporte</t>
  </si>
  <si>
    <t>Introdução ao pensamento sociológico</t>
  </si>
  <si>
    <t>3º Período</t>
  </si>
  <si>
    <t>Estágio em Educação Escolar</t>
  </si>
  <si>
    <t>Fisiologia Humana B</t>
  </si>
  <si>
    <t>Fundamentos Teórico-Metodológicos da Luta</t>
  </si>
  <si>
    <t>Fundamentos Teórico-Metodológicos das Práticas Corporais de Aventura</t>
  </si>
  <si>
    <t>Fundamentos Teórico-Metodológicos das Práticas Corporais Integrativas</t>
  </si>
  <si>
    <t>Fundamentos Teórico-Metodológicos do Atletismo</t>
  </si>
  <si>
    <t>4º Período</t>
  </si>
  <si>
    <t>Fisiologia do Exercício</t>
  </si>
  <si>
    <t>Fundamentos Teórico-Metodológicos do Jogo, Brinquedo e Brincadeira</t>
  </si>
  <si>
    <t>Estágio em Educação Física, Intersetorialidade e Território</t>
  </si>
  <si>
    <t>Optativa (etapa comum)</t>
  </si>
  <si>
    <t>Treinamento, medidas e avaliação</t>
  </si>
  <si>
    <t>Seminários de Integração I (ACEX)</t>
  </si>
  <si>
    <t>Aprendizagem motora e psicomotricidade</t>
  </si>
  <si>
    <t>Biomecânica do Movimento Humano</t>
  </si>
  <si>
    <t>Psicologia da educação I</t>
  </si>
  <si>
    <t>Políticas Públicas de Lazer, Esporte e Saúde </t>
  </si>
  <si>
    <t>Teoria da atividade e Educação Física</t>
  </si>
  <si>
    <t>6º Período</t>
  </si>
  <si>
    <t>Educação Física e Saúde coletiva</t>
  </si>
  <si>
    <t>Educação Física, inclusão e diferença</t>
  </si>
  <si>
    <t>Estágio de Ensino das Práticas Corporais</t>
  </si>
  <si>
    <t>Fundamentos Filosóficos e Sócio-históricos da Educação</t>
  </si>
  <si>
    <t>Psicologia da educação II</t>
  </si>
  <si>
    <t>7º Período</t>
  </si>
  <si>
    <t>Educação Física e Lazer</t>
  </si>
  <si>
    <r>
      <t>Introdução à Língua Brasileira de Sinais - LIBRAS</t>
    </r>
    <r>
      <rPr>
        <sz val="9"/>
        <color theme="1"/>
        <rFont val="Arial"/>
        <family val="2"/>
      </rPr>
      <t xml:space="preserve"> </t>
    </r>
  </si>
  <si>
    <t>Optativa (específica de Licenciatura)</t>
  </si>
  <si>
    <t>Optativa (específica de Bacharelado)</t>
  </si>
  <si>
    <t>Políticas Educacionais no Brasil</t>
  </si>
  <si>
    <t>Treinamento esportivo em longo prazo</t>
  </si>
  <si>
    <t>8º Período</t>
  </si>
  <si>
    <t>Exercício Físico e Saúde</t>
  </si>
  <si>
    <t>Fundamentos da Didática para Educação Física</t>
  </si>
  <si>
    <t>Pesquisa em Educação Física</t>
  </si>
  <si>
    <t>9º Período</t>
  </si>
  <si>
    <t>Estágio em Educação Física Escolar I</t>
  </si>
  <si>
    <t>Estágio em Educação Física e Saúde Coletiva</t>
  </si>
  <si>
    <t>Núcleo Livre</t>
  </si>
  <si>
    <t>Projeto de monografia</t>
  </si>
  <si>
    <t>10º Período</t>
  </si>
  <si>
    <t>Estágio em Educação Física Escolar II</t>
  </si>
  <si>
    <t>Estágio em Lazer, Esporte e Saúde</t>
  </si>
  <si>
    <t>Seminários de Integração II (ACEX)</t>
  </si>
  <si>
    <t>TCC I</t>
  </si>
  <si>
    <t>TCC II</t>
  </si>
  <si>
    <t>Sugestão de fluxo curricular (dupla formação)</t>
  </si>
  <si>
    <t>COMPONENTE CURRICULAR</t>
  </si>
  <si>
    <t>UNIDADE</t>
  </si>
  <si>
    <t>PRÉ-REQUISITO</t>
  </si>
  <si>
    <t>C.H</t>
  </si>
  <si>
    <t>NÚCLEO</t>
  </si>
  <si>
    <t>(RGCG)</t>
  </si>
  <si>
    <t>ETAPA</t>
  </si>
  <si>
    <t>(DCN Educação Física)</t>
  </si>
  <si>
    <t>Prática como</t>
  </si>
  <si>
    <t>Componente</t>
  </si>
  <si>
    <t>Curricular</t>
  </si>
  <si>
    <t>(PCC)</t>
  </si>
  <si>
    <t>Teórica</t>
  </si>
  <si>
    <t>Prática</t>
  </si>
  <si>
    <t>1º Período</t>
  </si>
  <si>
    <t>FANUT</t>
  </si>
  <si>
    <t>Comum</t>
  </si>
  <si>
    <t>ICB</t>
  </si>
  <si>
    <t>FCS</t>
  </si>
  <si>
    <t>FEFD</t>
  </si>
  <si>
    <t>Específico</t>
  </si>
  <si>
    <t>Anatomia I</t>
  </si>
  <si>
    <t>Específica (ambas)</t>
  </si>
  <si>
    <t xml:space="preserve"> Fisiologia Humana B (CO)</t>
  </si>
  <si>
    <t>Específica (ambos)</t>
  </si>
  <si>
    <r>
      <t> </t>
    </r>
    <r>
      <rPr>
        <sz val="9"/>
        <color theme="1"/>
        <rFont val="Arial"/>
        <family val="2"/>
      </rPr>
      <t>Fisiologia do exercício (CO)</t>
    </r>
  </si>
  <si>
    <t>5º Período</t>
  </si>
  <si>
    <t xml:space="preserve"> Anatomia II</t>
  </si>
  <si>
    <t>FE</t>
  </si>
  <si>
    <t>Específica -</t>
  </si>
  <si>
    <t>Licenciatura</t>
  </si>
  <si>
    <t>Bacharelado</t>
  </si>
  <si>
    <t>FL</t>
  </si>
  <si>
    <t>Fundamentos teórico-metodológicos do esporte.</t>
  </si>
  <si>
    <t>Fisiologia do exercício</t>
  </si>
  <si>
    <t>Anatomia Funcional</t>
  </si>
  <si>
    <t>Específico (ambos)</t>
  </si>
  <si>
    <t>Estágio em Educação Física, Intersetorialidade e Território;</t>
  </si>
  <si>
    <t>Livre</t>
  </si>
  <si>
    <t>Pesquisa em Educação Física (CO)</t>
  </si>
  <si>
    <t>Específica -Licenciatura</t>
  </si>
  <si>
    <t>Sugestão de fluxo curricular (Licenciatura)</t>
  </si>
  <si>
    <t>Sugestão de fluxo curricular (Bacharelado)</t>
  </si>
  <si>
    <t>Introdução à Psicologia</t>
  </si>
  <si>
    <t>X</t>
  </si>
  <si>
    <t>XX</t>
  </si>
  <si>
    <t>. Decidir sobre a migração entre os PPCs: (Proposta inicial: migrar</t>
  </si>
  <si>
    <t>compulsoriamente estudantes que encontram-se atualmente matriculados</t>
  </si>
  <si>
    <t>no 4º  e 2º período. Os demais estudantes (atualmente no 6º que</t>
  </si>
  <si>
    <t>entrarão no semestre que vem no 7º período) teriam a oportunidade de</t>
  </si>
  <si>
    <t>escolher entre migrar ou não. Organizar cronograma para estas ações.</t>
  </si>
  <si>
    <t>. Reunir com estudantes para apresentar o novo PPC e indicar as</t>
  </si>
  <si>
    <t>condições de migração curricular (organizar cronograma para isso);</t>
  </si>
  <si>
    <t>. Fazer levantamento de quais disciplinas do novo PPC não possuem</t>
  </si>
  <si>
    <t>equivalência com o PPC antigo. Nesse caso, as disciplinas do novo PPC</t>
  </si>
  <si>
    <t>que não possuem equivalência com o antigo deverão ser ofertadas para</t>
  </si>
  <si>
    <t>os estudantes que migrarão de PPC (fazer cronograma para oferta de</t>
  </si>
  <si>
    <t>turmas extras destas disciplinas).</t>
  </si>
  <si>
    <t xml:space="preserve">1. </t>
  </si>
  <si>
    <t xml:space="preserve">2. </t>
  </si>
  <si>
    <t>Fazer levantamento de qtd de alunos que ficarão nos PPCs antigos e quais as disciplinas (qtd de vagas) faltam para conclusão do PPC.</t>
  </si>
  <si>
    <t>Fazer levantamento das disciplinas supostamente já cursadas pelos estudantes que migrarão ao novo PPC (1º ao 4º período, em amarelo), e identificar qtd de estudantes que ainda as devem.</t>
  </si>
  <si>
    <t>2022/1</t>
  </si>
  <si>
    <t>2022/2</t>
  </si>
  <si>
    <t>Ofertar</t>
  </si>
  <si>
    <t>Avaliar</t>
  </si>
  <si>
    <t>Ideal</t>
  </si>
  <si>
    <t>**</t>
  </si>
  <si>
    <t>Outras</t>
  </si>
  <si>
    <t>Estágios Licenciatura</t>
  </si>
  <si>
    <t>Estágios Bacharelado</t>
  </si>
  <si>
    <t>Jogos</t>
  </si>
  <si>
    <t>Didática</t>
  </si>
  <si>
    <t>IPC</t>
  </si>
  <si>
    <t>Efraim</t>
  </si>
  <si>
    <t>Aneleyce</t>
  </si>
  <si>
    <t>Sissilia</t>
  </si>
  <si>
    <t>Luana</t>
  </si>
  <si>
    <t>Rubia-Mar</t>
  </si>
  <si>
    <t>Sergio</t>
  </si>
  <si>
    <t>Lenin</t>
  </si>
  <si>
    <t>estágio</t>
  </si>
  <si>
    <t>didática</t>
  </si>
  <si>
    <t>jogo</t>
  </si>
  <si>
    <t>Ipc</t>
  </si>
  <si>
    <t>Estágio</t>
  </si>
  <si>
    <t>substituto</t>
  </si>
  <si>
    <t>sc</t>
  </si>
  <si>
    <t>poli</t>
  </si>
  <si>
    <t>integra</t>
  </si>
  <si>
    <t>CH</t>
  </si>
  <si>
    <t>Oficina Experimental</t>
  </si>
  <si>
    <t>Não</t>
  </si>
  <si>
    <t>Está aprovado/a nesta disciplina?</t>
  </si>
  <si>
    <t>Fundamentos socioculturais das lutas na educação física</t>
  </si>
  <si>
    <t>Introdução ao estudo da biomecânica do movimento humano</t>
  </si>
  <si>
    <t>Introdução ao pensamento científico</t>
  </si>
  <si>
    <t>Educação, comunicação e mídias</t>
  </si>
  <si>
    <t>Introdução aos estudos do lazer</t>
  </si>
  <si>
    <t>Teorias do esporte</t>
  </si>
  <si>
    <t>Disciplinas do Currículo antigo com equivalência no Currículo novo</t>
  </si>
  <si>
    <t>Equivalente no novo PPC</t>
  </si>
  <si>
    <t>Fundamentos teórico- metodológicos do movimento, ritmo e expressão corporal</t>
  </si>
  <si>
    <t>Cursar no novo PPC</t>
  </si>
  <si>
    <t>Cenários de prática</t>
  </si>
  <si>
    <t>Políticas Públicas de Lazer, Esporte e Saúde</t>
  </si>
  <si>
    <t>2 disciplinas de 64 horas</t>
  </si>
  <si>
    <t>Disciplinas a serem cursadas (sem equivalência no PPC antigo)</t>
  </si>
  <si>
    <t>Total de optativas na dupla formação:</t>
  </si>
  <si>
    <t>Total de núcleo livre no novo currículo:</t>
  </si>
  <si>
    <t>384 horas</t>
  </si>
  <si>
    <t>Disciplinas do antigo currículo que podem ser aproveitadas como Optativas ou Núcleo Livre</t>
  </si>
  <si>
    <r>
      <t xml:space="preserve">Alterar aqui!               </t>
    </r>
    <r>
      <rPr>
        <b/>
        <sz val="14"/>
        <color rgb="FFFF0000"/>
        <rFont val="Calibri"/>
        <family val="2"/>
      </rPr>
      <t>↓</t>
    </r>
  </si>
  <si>
    <t>Anatomia sistêmica geral</t>
  </si>
  <si>
    <t>Introdução à saúde coletiva</t>
  </si>
  <si>
    <t>Estágio curricular profissional I</t>
  </si>
  <si>
    <t>Estágio curricular profissional II</t>
  </si>
  <si>
    <t>Estágio curricular profissional III</t>
  </si>
  <si>
    <t>Estágio curricular profissional IV</t>
  </si>
  <si>
    <t>Pesquisa e ensino em atletismo</t>
  </si>
  <si>
    <t>Pesquisa e ensino em dança</t>
  </si>
  <si>
    <t>Pesquisa e ensino em ginástica</t>
  </si>
  <si>
    <t>Práticas corporais holísticas e saúde</t>
  </si>
  <si>
    <t>Pesquisa e ensino em Futebol</t>
  </si>
  <si>
    <t>Pesquisa e ensino em Handebol</t>
  </si>
  <si>
    <t>Pesquisa e ensino em Voleibol</t>
  </si>
  <si>
    <t xml:space="preserve">Introdução à Língua Brasileira de Sinais - LIBRAS </t>
  </si>
  <si>
    <t>Anatomia Humana I</t>
  </si>
  <si>
    <t>Anatomia Humana II</t>
  </si>
  <si>
    <t>Aprendizagem e desenvolvimento humano</t>
  </si>
  <si>
    <t>Fisiologia Geral</t>
  </si>
  <si>
    <t>Fundamentos sócio
pedagógicos da educação física</t>
  </si>
  <si>
    <t>Medidas e avaliação em
educação física</t>
  </si>
  <si>
    <t>Treinamento, medidas e
avaliação</t>
  </si>
  <si>
    <t>Núcleos temáticos de pesquisa I</t>
  </si>
  <si>
    <t>Núcleos temáticos de pesquisa II</t>
  </si>
  <si>
    <t>Nutrição aplicada à educação
 física</t>
  </si>
  <si>
    <t>Pesquisa e ensino em educação física, inclusão e diferença</t>
  </si>
  <si>
    <t>Fundamentos Teórico-
Metodológicos da Ginástica</t>
  </si>
  <si>
    <t>Anatomia funcional do aparelho
locomotor</t>
  </si>
  <si>
    <t>Pesquisa e ensino em Basquetebol</t>
  </si>
  <si>
    <t>Introdução à Bioquímica nutricional</t>
  </si>
  <si>
    <t>Epidemiologia e bioestatística</t>
  </si>
  <si>
    <t>Gestão e políticas de Educação Física, esporte e lazer no Brasil.</t>
  </si>
  <si>
    <t>Gestão e políticas de Educação Física e saúde</t>
  </si>
  <si>
    <t>Educação física, saúde e sociedade</t>
  </si>
  <si>
    <t>Introdução à Saúde Coletiva (96 horas)</t>
  </si>
  <si>
    <t>Casos específicos de aproveitamento: 2 disciplinas do PPC de Bacharelado equivalem a 1 disciplina no PPC novo</t>
  </si>
  <si>
    <t>Situação de estudantes do atual curso de Bacharelado migrantes para o novo Currículo, com interesse na dupla formação</t>
  </si>
  <si>
    <t>Práticas corporais no campo da saúde</t>
  </si>
  <si>
    <t>Práticas corporais e promoção da saúde</t>
  </si>
  <si>
    <t>Exercício Físico e Saúde (96 horas)</t>
  </si>
  <si>
    <t>Pesquisa e ensino em Práticas corporais aquáticas</t>
  </si>
  <si>
    <t>Seminários de Integração II</t>
  </si>
  <si>
    <t xml:space="preserve">Seminários de Integração I </t>
  </si>
  <si>
    <t>Estágio em Ensino, Pesquisa e Extensão</t>
  </si>
  <si>
    <t>Teoria Histórico-cultural e Educação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</si>
</sst>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sz val="9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2" fillId="4" borderId="4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1" fillId="5" borderId="4" xfId="0" applyFont="1" applyFill="1" applyBorder="1" applyAlignment="1">
      <alignment horizontal="justify" vertical="center" wrapText="1"/>
    </xf>
    <xf numFmtId="0" fontId="2" fillId="5" borderId="4" xfId="0" applyFont="1" applyFill="1" applyBorder="1" applyAlignment="1">
      <alignment horizontal="justify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justify" vertical="center" wrapText="1"/>
    </xf>
    <xf numFmtId="0" fontId="1" fillId="6" borderId="4" xfId="0" applyFont="1" applyFill="1" applyBorder="1" applyAlignment="1">
      <alignment horizontal="justify" vertical="center" wrapText="1"/>
    </xf>
    <xf numFmtId="0" fontId="2" fillId="6" borderId="4" xfId="0" applyFont="1" applyFill="1" applyBorder="1" applyAlignment="1">
      <alignment horizontal="justify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justify" vertical="center" wrapText="1"/>
    </xf>
    <xf numFmtId="0" fontId="1" fillId="7" borderId="4" xfId="0" applyFont="1" applyFill="1" applyBorder="1" applyAlignment="1">
      <alignment horizontal="justify" vertical="center" wrapText="1"/>
    </xf>
    <xf numFmtId="0" fontId="2" fillId="7" borderId="4" xfId="0" applyFont="1" applyFill="1" applyBorder="1" applyAlignment="1">
      <alignment horizontal="justify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6" fillId="8" borderId="4" xfId="0" applyFont="1" applyFill="1" applyBorder="1" applyAlignment="1">
      <alignment vertical="center" wrapText="1"/>
    </xf>
    <xf numFmtId="0" fontId="1" fillId="9" borderId="9" xfId="0" applyFont="1" applyFill="1" applyBorder="1" applyAlignment="1">
      <alignment vertical="center" wrapText="1"/>
    </xf>
    <xf numFmtId="0" fontId="1" fillId="9" borderId="4" xfId="0" applyFont="1" applyFill="1" applyBorder="1" applyAlignment="1">
      <alignment vertical="center" wrapText="1"/>
    </xf>
    <xf numFmtId="0" fontId="2" fillId="9" borderId="9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6" borderId="4" xfId="0" applyFont="1" applyFill="1" applyBorder="1" applyAlignment="1">
      <alignment horizontal="justify" vertical="center" wrapText="1"/>
    </xf>
    <xf numFmtId="0" fontId="9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top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2" borderId="8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vertical="center" wrapText="1"/>
    </xf>
    <xf numFmtId="0" fontId="10" fillId="12" borderId="6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vertical="center" wrapText="1"/>
    </xf>
    <xf numFmtId="0" fontId="11" fillId="12" borderId="18" xfId="0" applyFont="1" applyFill="1" applyBorder="1" applyAlignment="1">
      <alignment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 applyProtection="1">
      <alignment horizontal="center" vertical="center" wrapText="1"/>
      <protection locked="0"/>
    </xf>
    <xf numFmtId="0" fontId="11" fillId="11" borderId="19" xfId="0" applyFont="1" applyFill="1" applyBorder="1" applyAlignment="1" applyProtection="1">
      <alignment horizontal="center" vertical="center" wrapText="1"/>
      <protection locked="0"/>
    </xf>
    <xf numFmtId="0" fontId="10" fillId="11" borderId="23" xfId="0" applyFont="1" applyFill="1" applyBorder="1" applyAlignment="1">
      <alignment horizontal="center" vertical="center" wrapText="1"/>
    </xf>
    <xf numFmtId="0" fontId="10" fillId="11" borderId="24" xfId="0" applyFont="1" applyFill="1" applyBorder="1" applyAlignment="1">
      <alignment horizontal="center" vertical="center" wrapText="1"/>
    </xf>
    <xf numFmtId="0" fontId="10" fillId="11" borderId="25" xfId="0" applyFont="1" applyFill="1" applyBorder="1" applyAlignment="1">
      <alignment horizontal="center" vertical="center" wrapText="1"/>
    </xf>
    <xf numFmtId="0" fontId="10" fillId="11" borderId="26" xfId="0" applyFont="1" applyFill="1" applyBorder="1" applyAlignment="1">
      <alignment horizontal="center" vertical="center" wrapText="1"/>
    </xf>
    <xf numFmtId="0" fontId="10" fillId="11" borderId="27" xfId="0" applyFont="1" applyFill="1" applyBorder="1" applyAlignment="1" applyProtection="1">
      <alignment horizontal="center" vertical="center" wrapText="1"/>
      <protection locked="0"/>
    </xf>
    <xf numFmtId="0" fontId="11" fillId="12" borderId="28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 wrapText="1"/>
    </xf>
    <xf numFmtId="0" fontId="11" fillId="10" borderId="29" xfId="0" applyFont="1" applyFill="1" applyBorder="1" applyAlignment="1">
      <alignment horizontal="center" vertical="center" wrapText="1"/>
    </xf>
    <xf numFmtId="0" fontId="11" fillId="10" borderId="30" xfId="0" applyFont="1" applyFill="1" applyBorder="1" applyAlignment="1">
      <alignment horizontal="center" vertical="center" wrapText="1"/>
    </xf>
    <xf numFmtId="0" fontId="11" fillId="10" borderId="27" xfId="0" applyFont="1" applyFill="1" applyBorder="1" applyAlignment="1" applyProtection="1">
      <alignment horizontal="center" vertical="center" wrapText="1"/>
      <protection locked="0"/>
    </xf>
    <xf numFmtId="0" fontId="11" fillId="10" borderId="21" xfId="0" applyFont="1" applyFill="1" applyBorder="1" applyAlignment="1" applyProtection="1">
      <alignment horizontal="center" vertical="center" wrapText="1"/>
      <protection locked="0"/>
    </xf>
    <xf numFmtId="0" fontId="11" fillId="10" borderId="35" xfId="0" applyFont="1" applyFill="1" applyBorder="1" applyAlignment="1">
      <alignment vertical="center" wrapText="1"/>
    </xf>
    <xf numFmtId="0" fontId="11" fillId="10" borderId="17" xfId="0" applyFont="1" applyFill="1" applyBorder="1" applyAlignment="1">
      <alignment vertical="center" wrapText="1"/>
    </xf>
    <xf numFmtId="0" fontId="10" fillId="10" borderId="15" xfId="0" applyFont="1" applyFill="1" applyBorder="1" applyAlignment="1" applyProtection="1">
      <alignment vertical="center" wrapText="1"/>
      <protection locked="0"/>
    </xf>
    <xf numFmtId="0" fontId="11" fillId="10" borderId="20" xfId="0" applyFont="1" applyFill="1" applyBorder="1" applyAlignment="1">
      <alignment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37" xfId="0" applyFont="1" applyFill="1" applyBorder="1" applyAlignment="1">
      <alignment vertical="center" wrapText="1"/>
    </xf>
    <xf numFmtId="0" fontId="11" fillId="10" borderId="39" xfId="0" applyFont="1" applyFill="1" applyBorder="1" applyAlignment="1">
      <alignment vertical="center" wrapText="1"/>
    </xf>
    <xf numFmtId="0" fontId="11" fillId="10" borderId="18" xfId="0" applyFont="1" applyFill="1" applyBorder="1" applyAlignment="1">
      <alignment vertical="center" wrapText="1"/>
    </xf>
    <xf numFmtId="0" fontId="11" fillId="10" borderId="36" xfId="0" applyFont="1" applyFill="1" applyBorder="1" applyAlignment="1">
      <alignment vertical="center" wrapText="1"/>
    </xf>
    <xf numFmtId="0" fontId="11" fillId="10" borderId="9" xfId="0" applyFont="1" applyFill="1" applyBorder="1" applyAlignment="1">
      <alignment vertical="center" wrapText="1"/>
    </xf>
    <xf numFmtId="0" fontId="11" fillId="10" borderId="19" xfId="0" applyFont="1" applyFill="1" applyBorder="1" applyAlignment="1" applyProtection="1">
      <alignment horizontal="center" vertical="center" wrapText="1"/>
      <protection locked="0"/>
    </xf>
    <xf numFmtId="0" fontId="10" fillId="10" borderId="36" xfId="0" applyFont="1" applyFill="1" applyBorder="1" applyAlignment="1" applyProtection="1">
      <alignment vertical="center" wrapText="1"/>
      <protection locked="0"/>
    </xf>
    <xf numFmtId="0" fontId="11" fillId="10" borderId="40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1" fillId="5" borderId="10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3" fillId="5" borderId="10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justify" vertical="center" wrapText="1"/>
    </xf>
    <xf numFmtId="0" fontId="2" fillId="9" borderId="10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justify" vertical="center" wrapText="1"/>
    </xf>
    <xf numFmtId="0" fontId="3" fillId="9" borderId="10" xfId="0" applyFont="1" applyFill="1" applyBorder="1" applyAlignment="1">
      <alignment horizontal="justify" vertical="center" wrapText="1"/>
    </xf>
    <xf numFmtId="0" fontId="3" fillId="9" borderId="1" xfId="0" applyFont="1" applyFill="1" applyBorder="1" applyAlignment="1">
      <alignment horizontal="justify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justify" vertical="center" wrapText="1"/>
    </xf>
    <xf numFmtId="0" fontId="1" fillId="6" borderId="1" xfId="0" applyFont="1" applyFill="1" applyBorder="1" applyAlignment="1">
      <alignment horizontal="justify" vertical="center" wrapText="1"/>
    </xf>
    <xf numFmtId="0" fontId="4" fillId="5" borderId="10" xfId="0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12" borderId="23" xfId="0" applyFont="1" applyFill="1" applyBorder="1" applyAlignment="1">
      <alignment horizontal="center" vertical="center" wrapText="1"/>
    </xf>
    <xf numFmtId="0" fontId="10" fillId="12" borderId="26" xfId="0" applyFont="1" applyFill="1" applyBorder="1" applyAlignment="1">
      <alignment horizontal="center" vertical="center" wrapText="1"/>
    </xf>
    <xf numFmtId="0" fontId="10" fillId="10" borderId="34" xfId="0" applyFont="1" applyFill="1" applyBorder="1" applyAlignment="1">
      <alignment horizontal="center" vertical="center" wrapText="1"/>
    </xf>
    <xf numFmtId="0" fontId="10" fillId="10" borderId="31" xfId="0" applyFont="1" applyFill="1" applyBorder="1" applyAlignment="1">
      <alignment horizontal="center" vertical="center" wrapText="1"/>
    </xf>
    <xf numFmtId="0" fontId="10" fillId="10" borderId="35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 wrapText="1"/>
    </xf>
    <xf numFmtId="0" fontId="11" fillId="10" borderId="33" xfId="0" applyFont="1" applyFill="1" applyBorder="1" applyAlignment="1">
      <alignment horizontal="center" vertical="center" wrapText="1"/>
    </xf>
    <xf numFmtId="0" fontId="11" fillId="10" borderId="39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38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/>
    </xf>
    <xf numFmtId="0" fontId="11" fillId="10" borderId="3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A225A-6057-4EDE-AE8F-B7D92A2B708B}">
  <dimension ref="A3:AK120"/>
  <sheetViews>
    <sheetView workbookViewId="0">
      <selection activeCell="B10" sqref="B10"/>
    </sheetView>
  </sheetViews>
  <sheetFormatPr defaultRowHeight="21.75" customHeight="1" x14ac:dyDescent="0.3"/>
  <cols>
    <col min="3" max="3" width="9.140625" style="65"/>
    <col min="4" max="4" width="44.7109375" customWidth="1"/>
    <col min="13" max="13" width="13.28515625" customWidth="1"/>
    <col min="14" max="15" width="11.5703125" customWidth="1"/>
    <col min="16" max="16" width="20.28515625" customWidth="1"/>
  </cols>
  <sheetData>
    <row r="3" spans="1:37" ht="21.75" customHeight="1" thickBot="1" x14ac:dyDescent="0.35">
      <c r="A3" t="s">
        <v>128</v>
      </c>
      <c r="B3" t="s">
        <v>127</v>
      </c>
      <c r="C3" s="65" t="s">
        <v>127</v>
      </c>
      <c r="M3" t="s">
        <v>129</v>
      </c>
    </row>
    <row r="4" spans="1:37" ht="21.75" customHeight="1" thickBot="1" x14ac:dyDescent="0.35">
      <c r="D4" s="135" t="s">
        <v>62</v>
      </c>
      <c r="E4" s="136"/>
      <c r="F4" s="136"/>
      <c r="G4" s="136"/>
      <c r="H4" s="136"/>
      <c r="I4" s="136"/>
      <c r="J4" s="136"/>
      <c r="K4" s="136"/>
      <c r="L4" s="137"/>
      <c r="M4" t="s">
        <v>125</v>
      </c>
      <c r="N4" t="s">
        <v>126</v>
      </c>
    </row>
    <row r="5" spans="1:37" ht="21.75" customHeight="1" x14ac:dyDescent="0.3">
      <c r="D5" s="138" t="s">
        <v>63</v>
      </c>
      <c r="E5" s="138" t="s">
        <v>64</v>
      </c>
      <c r="F5" s="138" t="s">
        <v>65</v>
      </c>
      <c r="G5" s="141" t="s">
        <v>66</v>
      </c>
      <c r="H5" s="142"/>
      <c r="I5" s="143"/>
      <c r="J5" s="5" t="s">
        <v>67</v>
      </c>
      <c r="K5" s="8" t="s">
        <v>69</v>
      </c>
      <c r="L5" s="8" t="s">
        <v>71</v>
      </c>
    </row>
    <row r="6" spans="1:37" ht="21.75" customHeight="1" x14ac:dyDescent="0.3">
      <c r="D6" s="139"/>
      <c r="E6" s="139"/>
      <c r="F6" s="139"/>
      <c r="G6" s="144"/>
      <c r="H6" s="145"/>
      <c r="I6" s="146"/>
      <c r="J6" s="5"/>
      <c r="K6" s="8" t="s">
        <v>70</v>
      </c>
      <c r="L6" s="8" t="s">
        <v>72</v>
      </c>
    </row>
    <row r="7" spans="1:37" ht="21.75" customHeight="1" x14ac:dyDescent="0.3">
      <c r="D7" s="139"/>
      <c r="E7" s="139"/>
      <c r="F7" s="139"/>
      <c r="G7" s="144"/>
      <c r="H7" s="145"/>
      <c r="I7" s="146"/>
      <c r="J7" s="5" t="s">
        <v>68</v>
      </c>
      <c r="K7" s="6"/>
      <c r="L7" s="8" t="s">
        <v>73</v>
      </c>
      <c r="P7" t="s">
        <v>121</v>
      </c>
      <c r="Q7" s="69" t="s">
        <v>123</v>
      </c>
    </row>
    <row r="8" spans="1:37" ht="21.75" customHeight="1" thickBot="1" x14ac:dyDescent="0.35">
      <c r="D8" s="140"/>
      <c r="E8" s="140"/>
      <c r="F8" s="140"/>
      <c r="G8" s="147"/>
      <c r="H8" s="148"/>
      <c r="I8" s="149"/>
      <c r="J8" s="7"/>
      <c r="K8" s="7"/>
      <c r="L8" s="9" t="s">
        <v>74</v>
      </c>
      <c r="P8" t="s">
        <v>122</v>
      </c>
      <c r="Q8" t="s">
        <v>124</v>
      </c>
    </row>
    <row r="9" spans="1:37" ht="21.75" customHeight="1" thickBot="1" x14ac:dyDescent="0.35">
      <c r="D9" s="10"/>
      <c r="E9" s="11"/>
      <c r="F9" s="11"/>
      <c r="G9" s="12" t="s">
        <v>7</v>
      </c>
      <c r="H9" s="12" t="s">
        <v>75</v>
      </c>
      <c r="I9" s="12" t="s">
        <v>76</v>
      </c>
      <c r="J9" s="11"/>
      <c r="K9" s="11"/>
      <c r="L9" s="11"/>
      <c r="AK9" s="69" t="s">
        <v>116</v>
      </c>
    </row>
    <row r="10" spans="1:37" ht="21.75" customHeight="1" thickBot="1" x14ac:dyDescent="0.35">
      <c r="D10" s="150" t="s">
        <v>77</v>
      </c>
      <c r="E10" s="151"/>
      <c r="F10" s="151"/>
      <c r="G10" s="151"/>
      <c r="H10" s="151"/>
      <c r="I10" s="151"/>
      <c r="J10" s="151"/>
      <c r="K10" s="151"/>
      <c r="L10" s="152"/>
      <c r="AK10" s="69" t="s">
        <v>117</v>
      </c>
    </row>
    <row r="11" spans="1:37" ht="21.75" customHeight="1" thickBot="1" x14ac:dyDescent="0.35">
      <c r="D11" s="26" t="s">
        <v>0</v>
      </c>
      <c r="E11" s="27" t="s">
        <v>78</v>
      </c>
      <c r="F11" s="28"/>
      <c r="G11" s="29">
        <v>48</v>
      </c>
      <c r="H11" s="29">
        <v>48</v>
      </c>
      <c r="I11" s="29">
        <v>0</v>
      </c>
      <c r="J11" s="28" t="s">
        <v>79</v>
      </c>
      <c r="K11" s="28" t="s">
        <v>79</v>
      </c>
      <c r="L11" s="28"/>
      <c r="P11" s="69" t="s">
        <v>109</v>
      </c>
      <c r="W11" s="69" t="s">
        <v>114</v>
      </c>
      <c r="AD11" s="69"/>
      <c r="AK11" s="69" t="s">
        <v>118</v>
      </c>
    </row>
    <row r="12" spans="1:37" ht="21.75" customHeight="1" thickBot="1" x14ac:dyDescent="0.35">
      <c r="D12" s="30" t="s">
        <v>1</v>
      </c>
      <c r="E12" s="27" t="s">
        <v>80</v>
      </c>
      <c r="F12" s="27"/>
      <c r="G12" s="31">
        <v>64</v>
      </c>
      <c r="H12" s="31">
        <v>16</v>
      </c>
      <c r="I12" s="31">
        <v>48</v>
      </c>
      <c r="J12" s="27" t="s">
        <v>79</v>
      </c>
      <c r="K12" s="27" t="s">
        <v>79</v>
      </c>
      <c r="L12" s="28"/>
      <c r="P12" s="69" t="s">
        <v>110</v>
      </c>
      <c r="W12" s="69" t="s">
        <v>115</v>
      </c>
      <c r="AD12" s="69"/>
      <c r="AK12" s="69" t="s">
        <v>119</v>
      </c>
    </row>
    <row r="13" spans="1:37" ht="21.75" customHeight="1" thickBot="1" x14ac:dyDescent="0.35">
      <c r="D13" s="30" t="s">
        <v>2</v>
      </c>
      <c r="E13" s="27" t="s">
        <v>81</v>
      </c>
      <c r="F13" s="27"/>
      <c r="G13" s="31">
        <v>64</v>
      </c>
      <c r="H13" s="31">
        <v>64</v>
      </c>
      <c r="I13" s="31">
        <v>0</v>
      </c>
      <c r="J13" s="27" t="s">
        <v>79</v>
      </c>
      <c r="K13" s="27" t="s">
        <v>79</v>
      </c>
      <c r="L13" s="28"/>
      <c r="P13" s="69" t="s">
        <v>111</v>
      </c>
      <c r="AK13" s="69" t="s">
        <v>120</v>
      </c>
    </row>
    <row r="14" spans="1:37" ht="21.75" customHeight="1" thickBot="1" x14ac:dyDescent="0.35">
      <c r="D14" s="30" t="s">
        <v>3</v>
      </c>
      <c r="E14" s="28" t="s">
        <v>82</v>
      </c>
      <c r="F14" s="27"/>
      <c r="G14" s="31">
        <v>64</v>
      </c>
      <c r="H14" s="31">
        <v>64</v>
      </c>
      <c r="I14" s="31">
        <v>0</v>
      </c>
      <c r="J14" s="27" t="s">
        <v>83</v>
      </c>
      <c r="K14" s="27" t="s">
        <v>79</v>
      </c>
      <c r="L14" s="28"/>
      <c r="M14">
        <v>1</v>
      </c>
      <c r="P14" s="69" t="s">
        <v>112</v>
      </c>
    </row>
    <row r="15" spans="1:37" ht="21.75" customHeight="1" thickBot="1" x14ac:dyDescent="0.35">
      <c r="C15" s="66" t="s">
        <v>130</v>
      </c>
      <c r="D15" s="1" t="s">
        <v>4</v>
      </c>
      <c r="E15" s="14" t="s">
        <v>82</v>
      </c>
      <c r="F15" s="13"/>
      <c r="G15" s="16">
        <v>32</v>
      </c>
      <c r="H15" s="16">
        <v>0</v>
      </c>
      <c r="I15" s="16">
        <v>32</v>
      </c>
      <c r="J15" s="13" t="s">
        <v>83</v>
      </c>
      <c r="K15" s="13" t="s">
        <v>79</v>
      </c>
      <c r="L15" s="13">
        <v>32</v>
      </c>
      <c r="P15" s="69" t="s">
        <v>113</v>
      </c>
    </row>
    <row r="16" spans="1:37" ht="21.75" customHeight="1" thickBot="1" x14ac:dyDescent="0.35">
      <c r="C16" s="66" t="s">
        <v>130</v>
      </c>
      <c r="D16" s="1" t="s">
        <v>5</v>
      </c>
      <c r="E16" s="14" t="s">
        <v>82</v>
      </c>
      <c r="F16" s="13"/>
      <c r="G16" s="16">
        <v>32</v>
      </c>
      <c r="H16" s="16">
        <v>0</v>
      </c>
      <c r="I16" s="16">
        <v>32</v>
      </c>
      <c r="J16" s="13" t="s">
        <v>83</v>
      </c>
      <c r="K16" s="13" t="s">
        <v>79</v>
      </c>
      <c r="L16" s="13">
        <v>32</v>
      </c>
    </row>
    <row r="17" spans="1:13" ht="21.75" customHeight="1" thickBot="1" x14ac:dyDescent="0.35">
      <c r="A17" s="67" t="s">
        <v>107</v>
      </c>
      <c r="D17" s="32" t="s">
        <v>6</v>
      </c>
      <c r="E17" s="33" t="s">
        <v>82</v>
      </c>
      <c r="F17" s="34"/>
      <c r="G17" s="35">
        <v>64</v>
      </c>
      <c r="H17" s="35">
        <v>64</v>
      </c>
      <c r="I17" s="35">
        <v>0</v>
      </c>
      <c r="J17" s="34" t="s">
        <v>83</v>
      </c>
      <c r="K17" s="34" t="s">
        <v>79</v>
      </c>
      <c r="L17" s="34"/>
      <c r="M17">
        <v>1</v>
      </c>
    </row>
    <row r="18" spans="1:13" ht="21.75" customHeight="1" thickBot="1" x14ac:dyDescent="0.35">
      <c r="D18" s="2" t="s">
        <v>7</v>
      </c>
      <c r="E18" s="17"/>
      <c r="F18" s="18"/>
      <c r="G18" s="19">
        <v>368</v>
      </c>
      <c r="H18" s="19"/>
      <c r="I18" s="19"/>
      <c r="J18" s="18"/>
      <c r="K18" s="18"/>
      <c r="L18" s="18"/>
    </row>
    <row r="19" spans="1:13" ht="21.75" customHeight="1" thickBot="1" x14ac:dyDescent="0.35">
      <c r="D19" s="150" t="s">
        <v>8</v>
      </c>
      <c r="E19" s="151"/>
      <c r="F19" s="151"/>
      <c r="G19" s="151"/>
      <c r="H19" s="151"/>
      <c r="I19" s="151"/>
      <c r="J19" s="151"/>
      <c r="K19" s="151"/>
      <c r="L19" s="152"/>
    </row>
    <row r="20" spans="1:13" ht="21.75" customHeight="1" thickBot="1" x14ac:dyDescent="0.35">
      <c r="D20" s="30" t="s">
        <v>9</v>
      </c>
      <c r="E20" s="27" t="s">
        <v>80</v>
      </c>
      <c r="F20" s="31" t="s">
        <v>84</v>
      </c>
      <c r="G20" s="31">
        <v>64</v>
      </c>
      <c r="H20" s="31">
        <v>16</v>
      </c>
      <c r="I20" s="31">
        <v>48</v>
      </c>
      <c r="J20" s="27" t="s">
        <v>79</v>
      </c>
      <c r="K20" s="27" t="s">
        <v>79</v>
      </c>
      <c r="L20" s="27"/>
    </row>
    <row r="21" spans="1:13" ht="21.75" customHeight="1" thickBot="1" x14ac:dyDescent="0.35">
      <c r="D21" s="26" t="s">
        <v>10</v>
      </c>
      <c r="E21" s="28" t="s">
        <v>82</v>
      </c>
      <c r="F21" s="27"/>
      <c r="G21" s="29">
        <v>64</v>
      </c>
      <c r="H21" s="29">
        <v>64</v>
      </c>
      <c r="I21" s="31">
        <v>0</v>
      </c>
      <c r="J21" s="27" t="s">
        <v>83</v>
      </c>
      <c r="K21" s="27" t="s">
        <v>79</v>
      </c>
      <c r="L21" s="27"/>
    </row>
    <row r="22" spans="1:13" ht="21.75" customHeight="1" thickBot="1" x14ac:dyDescent="0.35">
      <c r="D22" s="30" t="s">
        <v>11</v>
      </c>
      <c r="E22" s="27" t="s">
        <v>82</v>
      </c>
      <c r="F22" s="27"/>
      <c r="G22" s="31">
        <v>64</v>
      </c>
      <c r="H22" s="31">
        <v>32</v>
      </c>
      <c r="I22" s="29">
        <v>32</v>
      </c>
      <c r="J22" s="27" t="s">
        <v>83</v>
      </c>
      <c r="K22" s="27" t="s">
        <v>79</v>
      </c>
      <c r="L22" s="27">
        <v>16</v>
      </c>
    </row>
    <row r="23" spans="1:13" ht="21.75" customHeight="1" thickBot="1" x14ac:dyDescent="0.35">
      <c r="D23" s="30" t="s">
        <v>12</v>
      </c>
      <c r="E23" s="27" t="s">
        <v>82</v>
      </c>
      <c r="F23" s="27"/>
      <c r="G23" s="31">
        <v>64</v>
      </c>
      <c r="H23" s="31">
        <v>32</v>
      </c>
      <c r="I23" s="31">
        <v>32</v>
      </c>
      <c r="J23" s="27" t="s">
        <v>83</v>
      </c>
      <c r="K23" s="27" t="s">
        <v>79</v>
      </c>
      <c r="L23" s="27">
        <v>16</v>
      </c>
    </row>
    <row r="24" spans="1:13" ht="21.75" customHeight="1" thickBot="1" x14ac:dyDescent="0.35">
      <c r="C24" s="67" t="s">
        <v>107</v>
      </c>
      <c r="D24" s="1" t="s">
        <v>13</v>
      </c>
      <c r="E24" s="13" t="s">
        <v>82</v>
      </c>
      <c r="F24" s="13"/>
      <c r="G24" s="16">
        <v>64</v>
      </c>
      <c r="H24" s="16">
        <v>32</v>
      </c>
      <c r="I24" s="16">
        <v>32</v>
      </c>
      <c r="J24" s="13" t="s">
        <v>83</v>
      </c>
      <c r="K24" s="13" t="s">
        <v>79</v>
      </c>
      <c r="L24" s="13">
        <v>16</v>
      </c>
      <c r="M24">
        <v>3</v>
      </c>
    </row>
    <row r="25" spans="1:13" ht="21.75" customHeight="1" thickBot="1" x14ac:dyDescent="0.35">
      <c r="D25" s="26" t="s">
        <v>14</v>
      </c>
      <c r="E25" s="28" t="s">
        <v>81</v>
      </c>
      <c r="F25" s="28"/>
      <c r="G25" s="29">
        <v>64</v>
      </c>
      <c r="H25" s="29">
        <v>64</v>
      </c>
      <c r="I25" s="29">
        <v>0</v>
      </c>
      <c r="J25" s="28" t="s">
        <v>83</v>
      </c>
      <c r="K25" s="28" t="s">
        <v>79</v>
      </c>
      <c r="L25" s="27"/>
    </row>
    <row r="26" spans="1:13" ht="21.75" customHeight="1" thickBot="1" x14ac:dyDescent="0.35">
      <c r="D26" s="2" t="s">
        <v>7</v>
      </c>
      <c r="E26" s="17"/>
      <c r="F26" s="18"/>
      <c r="G26" s="19">
        <v>384</v>
      </c>
      <c r="H26" s="19"/>
      <c r="I26" s="19"/>
      <c r="J26" s="18"/>
      <c r="K26" s="18"/>
      <c r="L26" s="18"/>
    </row>
    <row r="27" spans="1:13" ht="21.75" customHeight="1" thickBot="1" x14ac:dyDescent="0.35">
      <c r="D27" s="150" t="s">
        <v>15</v>
      </c>
      <c r="E27" s="151"/>
      <c r="F27" s="151"/>
      <c r="G27" s="151"/>
      <c r="H27" s="151"/>
      <c r="I27" s="151"/>
      <c r="J27" s="151"/>
      <c r="K27" s="151"/>
      <c r="L27" s="152"/>
    </row>
    <row r="28" spans="1:13" ht="21.75" customHeight="1" thickBot="1" x14ac:dyDescent="0.35">
      <c r="C28" s="67" t="s">
        <v>107</v>
      </c>
      <c r="D28" s="36" t="s">
        <v>16</v>
      </c>
      <c r="E28" s="37" t="s">
        <v>82</v>
      </c>
      <c r="F28" s="38"/>
      <c r="G28" s="39">
        <v>96</v>
      </c>
      <c r="H28" s="39">
        <v>0</v>
      </c>
      <c r="I28" s="39">
        <v>96</v>
      </c>
      <c r="J28" s="37" t="s">
        <v>83</v>
      </c>
      <c r="K28" s="37" t="s">
        <v>85</v>
      </c>
      <c r="L28" s="38"/>
      <c r="M28">
        <v>4</v>
      </c>
    </row>
    <row r="29" spans="1:13" ht="21.75" customHeight="1" thickBot="1" x14ac:dyDescent="0.35">
      <c r="D29" s="26" t="s">
        <v>17</v>
      </c>
      <c r="E29" s="28" t="s">
        <v>80</v>
      </c>
      <c r="F29" s="28"/>
      <c r="G29" s="29">
        <v>96</v>
      </c>
      <c r="H29" s="29">
        <v>64</v>
      </c>
      <c r="I29" s="29">
        <v>32</v>
      </c>
      <c r="J29" s="28" t="s">
        <v>79</v>
      </c>
      <c r="K29" s="28" t="s">
        <v>79</v>
      </c>
      <c r="L29" s="27"/>
    </row>
    <row r="30" spans="1:13" ht="21.75" customHeight="1" thickBot="1" x14ac:dyDescent="0.35">
      <c r="D30" s="30" t="s">
        <v>18</v>
      </c>
      <c r="E30" s="27" t="s">
        <v>82</v>
      </c>
      <c r="F30" s="27"/>
      <c r="G30" s="31">
        <v>48</v>
      </c>
      <c r="H30" s="31">
        <v>16</v>
      </c>
      <c r="I30" s="31">
        <v>32</v>
      </c>
      <c r="J30" s="27" t="s">
        <v>83</v>
      </c>
      <c r="K30" s="27" t="s">
        <v>79</v>
      </c>
      <c r="L30" s="27">
        <v>16</v>
      </c>
    </row>
    <row r="31" spans="1:13" ht="21.75" customHeight="1" thickBot="1" x14ac:dyDescent="0.35">
      <c r="A31" s="67" t="s">
        <v>107</v>
      </c>
      <c r="D31" s="1" t="s">
        <v>19</v>
      </c>
      <c r="E31" s="13" t="s">
        <v>82</v>
      </c>
      <c r="F31" s="13"/>
      <c r="G31" s="16">
        <v>48</v>
      </c>
      <c r="H31" s="16">
        <v>16</v>
      </c>
      <c r="I31" s="16">
        <v>32</v>
      </c>
      <c r="J31" s="13" t="s">
        <v>83</v>
      </c>
      <c r="K31" s="13" t="s">
        <v>79</v>
      </c>
      <c r="L31" s="13">
        <v>16</v>
      </c>
      <c r="M31">
        <v>2</v>
      </c>
    </row>
    <row r="32" spans="1:13" ht="21.75" customHeight="1" thickBot="1" x14ac:dyDescent="0.35">
      <c r="A32" s="67" t="s">
        <v>107</v>
      </c>
      <c r="D32" s="32" t="s">
        <v>20</v>
      </c>
      <c r="E32" s="34" t="s">
        <v>82</v>
      </c>
      <c r="F32" s="34"/>
      <c r="G32" s="35">
        <v>48</v>
      </c>
      <c r="H32" s="35">
        <v>16</v>
      </c>
      <c r="I32" s="35">
        <v>32</v>
      </c>
      <c r="J32" s="34" t="s">
        <v>83</v>
      </c>
      <c r="K32" s="34" t="s">
        <v>79</v>
      </c>
      <c r="L32" s="34">
        <v>16</v>
      </c>
      <c r="M32">
        <v>2</v>
      </c>
    </row>
    <row r="33" spans="1:13" ht="21.75" customHeight="1" thickBot="1" x14ac:dyDescent="0.35">
      <c r="D33" s="30" t="s">
        <v>21</v>
      </c>
      <c r="E33" s="27" t="s">
        <v>82</v>
      </c>
      <c r="F33" s="27"/>
      <c r="G33" s="31">
        <v>64</v>
      </c>
      <c r="H33" s="31">
        <v>32</v>
      </c>
      <c r="I33" s="31">
        <v>32</v>
      </c>
      <c r="J33" s="27" t="s">
        <v>83</v>
      </c>
      <c r="K33" s="27" t="s">
        <v>79</v>
      </c>
      <c r="L33" s="27">
        <v>16</v>
      </c>
    </row>
    <row r="34" spans="1:13" ht="21.75" customHeight="1" thickBot="1" x14ac:dyDescent="0.35">
      <c r="D34" s="4" t="s">
        <v>7</v>
      </c>
      <c r="E34" s="17"/>
      <c r="F34" s="18"/>
      <c r="G34" s="20">
        <v>400</v>
      </c>
      <c r="H34" s="20"/>
      <c r="I34" s="20"/>
      <c r="J34" s="17"/>
      <c r="K34" s="17"/>
      <c r="L34" s="18"/>
    </row>
    <row r="35" spans="1:13" ht="21.75" customHeight="1" thickBot="1" x14ac:dyDescent="0.35">
      <c r="D35" s="150" t="s">
        <v>22</v>
      </c>
      <c r="E35" s="151"/>
      <c r="F35" s="151"/>
      <c r="G35" s="151"/>
      <c r="H35" s="151"/>
      <c r="I35" s="151"/>
      <c r="J35" s="151"/>
      <c r="K35" s="151"/>
      <c r="L35" s="152"/>
    </row>
    <row r="36" spans="1:13" ht="21.75" customHeight="1" thickBot="1" x14ac:dyDescent="0.35">
      <c r="A36" s="67" t="s">
        <v>107</v>
      </c>
      <c r="D36" s="40" t="s">
        <v>23</v>
      </c>
      <c r="E36" s="33" t="s">
        <v>82</v>
      </c>
      <c r="F36" s="33" t="s">
        <v>86</v>
      </c>
      <c r="G36" s="41">
        <v>64</v>
      </c>
      <c r="H36" s="41">
        <v>48</v>
      </c>
      <c r="I36" s="41">
        <v>16</v>
      </c>
      <c r="J36" s="33" t="s">
        <v>79</v>
      </c>
      <c r="K36" s="33" t="s">
        <v>79</v>
      </c>
      <c r="L36" s="34"/>
      <c r="M36">
        <v>1</v>
      </c>
    </row>
    <row r="37" spans="1:13" ht="21.75" customHeight="1" thickBot="1" x14ac:dyDescent="0.35">
      <c r="A37" s="67" t="s">
        <v>107</v>
      </c>
      <c r="D37" s="42" t="s">
        <v>24</v>
      </c>
      <c r="E37" s="38" t="s">
        <v>82</v>
      </c>
      <c r="F37" s="38"/>
      <c r="G37" s="43">
        <v>48</v>
      </c>
      <c r="H37" s="43">
        <v>16</v>
      </c>
      <c r="I37" s="43">
        <v>32</v>
      </c>
      <c r="J37" s="38" t="s">
        <v>83</v>
      </c>
      <c r="K37" s="38" t="s">
        <v>79</v>
      </c>
      <c r="L37" s="38">
        <v>16</v>
      </c>
      <c r="M37">
        <v>1</v>
      </c>
    </row>
    <row r="38" spans="1:13" ht="21.75" customHeight="1" thickBot="1" x14ac:dyDescent="0.35">
      <c r="C38" s="67" t="s">
        <v>107</v>
      </c>
      <c r="D38" s="40" t="s">
        <v>25</v>
      </c>
      <c r="E38" s="33" t="s">
        <v>82</v>
      </c>
      <c r="F38" s="34"/>
      <c r="G38" s="41">
        <v>96</v>
      </c>
      <c r="H38" s="41">
        <v>0</v>
      </c>
      <c r="I38" s="41">
        <v>96</v>
      </c>
      <c r="J38" s="33" t="s">
        <v>83</v>
      </c>
      <c r="K38" s="33" t="s">
        <v>87</v>
      </c>
      <c r="L38" s="34"/>
      <c r="M38">
        <v>4</v>
      </c>
    </row>
    <row r="39" spans="1:13" ht="21.75" customHeight="1" thickBot="1" x14ac:dyDescent="0.35">
      <c r="D39" s="44" t="s">
        <v>26</v>
      </c>
      <c r="E39" s="45" t="s">
        <v>82</v>
      </c>
      <c r="F39" s="46"/>
      <c r="G39" s="47">
        <v>48</v>
      </c>
      <c r="H39" s="47">
        <v>16</v>
      </c>
      <c r="I39" s="47">
        <v>32</v>
      </c>
      <c r="J39" s="45" t="s">
        <v>83</v>
      </c>
      <c r="K39" s="45" t="s">
        <v>79</v>
      </c>
      <c r="L39" s="46">
        <v>32</v>
      </c>
    </row>
    <row r="40" spans="1:13" ht="21.75" customHeight="1" thickBot="1" x14ac:dyDescent="0.35">
      <c r="D40" s="44" t="s">
        <v>26</v>
      </c>
      <c r="E40" s="45" t="s">
        <v>82</v>
      </c>
      <c r="F40" s="46"/>
      <c r="G40" s="47">
        <v>48</v>
      </c>
      <c r="H40" s="47">
        <v>16</v>
      </c>
      <c r="I40" s="47">
        <v>32</v>
      </c>
      <c r="J40" s="45" t="s">
        <v>83</v>
      </c>
      <c r="K40" s="45" t="s">
        <v>79</v>
      </c>
      <c r="L40" s="46">
        <v>32</v>
      </c>
    </row>
    <row r="41" spans="1:13" ht="21.75" customHeight="1" thickBot="1" x14ac:dyDescent="0.35">
      <c r="A41" s="67" t="s">
        <v>107</v>
      </c>
      <c r="D41" s="32" t="s">
        <v>27</v>
      </c>
      <c r="E41" s="33" t="s">
        <v>82</v>
      </c>
      <c r="F41" s="34" t="s">
        <v>88</v>
      </c>
      <c r="G41" s="35">
        <v>48</v>
      </c>
      <c r="H41" s="35">
        <v>32</v>
      </c>
      <c r="I41" s="35">
        <v>16</v>
      </c>
      <c r="J41" s="34" t="s">
        <v>83</v>
      </c>
      <c r="K41" s="34" t="s">
        <v>79</v>
      </c>
      <c r="L41" s="34">
        <v>16</v>
      </c>
      <c r="M41">
        <v>2</v>
      </c>
    </row>
    <row r="42" spans="1:13" ht="21.75" customHeight="1" thickBot="1" x14ac:dyDescent="0.35">
      <c r="C42" s="67" t="s">
        <v>107</v>
      </c>
      <c r="D42" s="3" t="s">
        <v>28</v>
      </c>
      <c r="E42" s="14" t="s">
        <v>82</v>
      </c>
      <c r="F42" s="13"/>
      <c r="G42" s="15">
        <v>96</v>
      </c>
      <c r="H42" s="15">
        <v>48</v>
      </c>
      <c r="I42" s="15">
        <v>48</v>
      </c>
      <c r="J42" s="14" t="s">
        <v>83</v>
      </c>
      <c r="K42" s="14" t="s">
        <v>79</v>
      </c>
      <c r="L42" s="13"/>
      <c r="M42">
        <v>1</v>
      </c>
    </row>
    <row r="43" spans="1:13" ht="21.75" customHeight="1" thickBot="1" x14ac:dyDescent="0.35">
      <c r="D43" s="4" t="s">
        <v>7</v>
      </c>
      <c r="E43" s="17"/>
      <c r="F43" s="18"/>
      <c r="G43" s="20">
        <v>448</v>
      </c>
      <c r="H43" s="20"/>
      <c r="I43" s="20"/>
      <c r="J43" s="17"/>
      <c r="K43" s="17"/>
      <c r="L43" s="18"/>
    </row>
    <row r="44" spans="1:13" ht="21.75" customHeight="1" thickBot="1" x14ac:dyDescent="0.35">
      <c r="D44" s="150" t="s">
        <v>89</v>
      </c>
      <c r="E44" s="151"/>
      <c r="F44" s="151"/>
      <c r="G44" s="151"/>
      <c r="H44" s="151"/>
      <c r="I44" s="151"/>
      <c r="J44" s="151"/>
      <c r="K44" s="151"/>
      <c r="L44" s="152"/>
    </row>
    <row r="45" spans="1:13" ht="21.75" customHeight="1" thickBot="1" x14ac:dyDescent="0.35">
      <c r="A45" s="67"/>
      <c r="C45" s="65" t="s">
        <v>130</v>
      </c>
      <c r="D45" s="32" t="s">
        <v>29</v>
      </c>
      <c r="E45" s="34" t="s">
        <v>82</v>
      </c>
      <c r="F45" s="34"/>
      <c r="G45" s="35">
        <v>64</v>
      </c>
      <c r="H45" s="35">
        <v>32</v>
      </c>
      <c r="I45" s="35">
        <v>32</v>
      </c>
      <c r="J45" s="34" t="s">
        <v>83</v>
      </c>
      <c r="K45" s="34" t="s">
        <v>79</v>
      </c>
      <c r="L45" s="34">
        <v>16</v>
      </c>
    </row>
    <row r="46" spans="1:13" ht="21.75" customHeight="1" thickBot="1" x14ac:dyDescent="0.35">
      <c r="A46" s="67"/>
      <c r="D46" s="30" t="s">
        <v>30</v>
      </c>
      <c r="E46" s="27" t="s">
        <v>82</v>
      </c>
      <c r="F46" s="27" t="s">
        <v>90</v>
      </c>
      <c r="G46" s="31">
        <v>64</v>
      </c>
      <c r="H46" s="31">
        <v>32</v>
      </c>
      <c r="I46" s="31">
        <v>32</v>
      </c>
      <c r="J46" s="27" t="s">
        <v>79</v>
      </c>
      <c r="K46" s="27" t="s">
        <v>79</v>
      </c>
      <c r="L46" s="27"/>
      <c r="M46">
        <v>2</v>
      </c>
    </row>
    <row r="47" spans="1:13" ht="21.75" customHeight="1" thickBot="1" x14ac:dyDescent="0.35">
      <c r="D47" s="44" t="s">
        <v>26</v>
      </c>
      <c r="E47" s="45" t="s">
        <v>82</v>
      </c>
      <c r="F47" s="46"/>
      <c r="G47" s="47">
        <v>48</v>
      </c>
      <c r="H47" s="47">
        <v>16</v>
      </c>
      <c r="I47" s="47">
        <v>32</v>
      </c>
      <c r="J47" s="45" t="s">
        <v>83</v>
      </c>
      <c r="K47" s="45" t="s">
        <v>79</v>
      </c>
      <c r="L47" s="46">
        <v>32</v>
      </c>
    </row>
    <row r="48" spans="1:13" ht="21.75" customHeight="1" thickBot="1" x14ac:dyDescent="0.35">
      <c r="D48" s="44" t="s">
        <v>26</v>
      </c>
      <c r="E48" s="45" t="s">
        <v>82</v>
      </c>
      <c r="F48" s="46"/>
      <c r="G48" s="47">
        <v>48</v>
      </c>
      <c r="H48" s="47">
        <v>16</v>
      </c>
      <c r="I48" s="47">
        <v>32</v>
      </c>
      <c r="J48" s="45" t="s">
        <v>83</v>
      </c>
      <c r="K48" s="45" t="s">
        <v>79</v>
      </c>
      <c r="L48" s="46">
        <v>32</v>
      </c>
    </row>
    <row r="49" spans="1:13" ht="26.25" customHeight="1" x14ac:dyDescent="0.3">
      <c r="B49" s="67" t="s">
        <v>108</v>
      </c>
      <c r="D49" s="129" t="s">
        <v>31</v>
      </c>
      <c r="E49" s="129" t="s">
        <v>91</v>
      </c>
      <c r="F49" s="129"/>
      <c r="G49" s="131">
        <v>64</v>
      </c>
      <c r="H49" s="133">
        <v>64</v>
      </c>
      <c r="I49" s="133">
        <v>0</v>
      </c>
      <c r="J49" s="129" t="s">
        <v>79</v>
      </c>
      <c r="K49" s="48" t="s">
        <v>92</v>
      </c>
      <c r="L49" s="129"/>
      <c r="M49">
        <v>2</v>
      </c>
    </row>
    <row r="50" spans="1:13" ht="21.75" customHeight="1" thickBot="1" x14ac:dyDescent="0.35">
      <c r="D50" s="130"/>
      <c r="E50" s="130"/>
      <c r="F50" s="130"/>
      <c r="G50" s="132"/>
      <c r="H50" s="134"/>
      <c r="I50" s="134"/>
      <c r="J50" s="130"/>
      <c r="K50" s="38" t="s">
        <v>93</v>
      </c>
      <c r="L50" s="130"/>
    </row>
    <row r="51" spans="1:13" ht="38.25" customHeight="1" x14ac:dyDescent="0.3">
      <c r="A51" s="67" t="s">
        <v>107</v>
      </c>
      <c r="B51" s="67"/>
      <c r="D51" s="153" t="s">
        <v>32</v>
      </c>
      <c r="E51" s="155" t="s">
        <v>82</v>
      </c>
      <c r="F51" s="153"/>
      <c r="G51" s="159">
        <v>96</v>
      </c>
      <c r="H51" s="159">
        <v>80</v>
      </c>
      <c r="I51" s="161">
        <v>16</v>
      </c>
      <c r="J51" s="153" t="s">
        <v>83</v>
      </c>
      <c r="K51" s="49" t="s">
        <v>92</v>
      </c>
      <c r="L51" s="153"/>
      <c r="M51">
        <v>2</v>
      </c>
    </row>
    <row r="52" spans="1:13" ht="21.75" customHeight="1" thickBot="1" x14ac:dyDescent="0.35">
      <c r="D52" s="154"/>
      <c r="E52" s="156"/>
      <c r="F52" s="154"/>
      <c r="G52" s="160"/>
      <c r="H52" s="160"/>
      <c r="I52" s="162"/>
      <c r="J52" s="154"/>
      <c r="K52" s="33" t="s">
        <v>94</v>
      </c>
      <c r="L52" s="154"/>
    </row>
    <row r="53" spans="1:13" ht="21.75" customHeight="1" thickBot="1" x14ac:dyDescent="0.35">
      <c r="C53" s="67" t="s">
        <v>107</v>
      </c>
      <c r="D53" s="1" t="s">
        <v>33</v>
      </c>
      <c r="E53" s="14" t="s">
        <v>82</v>
      </c>
      <c r="F53" s="13"/>
      <c r="G53" s="16">
        <v>64</v>
      </c>
      <c r="H53" s="16">
        <v>64</v>
      </c>
      <c r="I53" s="16">
        <v>0</v>
      </c>
      <c r="J53" s="13" t="s">
        <v>83</v>
      </c>
      <c r="K53" s="13" t="s">
        <v>79</v>
      </c>
      <c r="L53" s="13"/>
      <c r="M53">
        <v>2</v>
      </c>
    </row>
    <row r="54" spans="1:13" ht="21.75" customHeight="1" thickBot="1" x14ac:dyDescent="0.35">
      <c r="D54" s="4" t="s">
        <v>7</v>
      </c>
      <c r="E54" s="17"/>
      <c r="F54" s="18"/>
      <c r="G54" s="20">
        <v>448</v>
      </c>
      <c r="H54" s="20"/>
      <c r="I54" s="20"/>
      <c r="J54" s="17"/>
      <c r="K54" s="17"/>
      <c r="L54" s="18"/>
    </row>
    <row r="55" spans="1:13" ht="21.75" customHeight="1" thickBot="1" x14ac:dyDescent="0.35">
      <c r="D55" s="150" t="s">
        <v>34</v>
      </c>
      <c r="E55" s="151"/>
      <c r="F55" s="151"/>
      <c r="G55" s="151"/>
      <c r="H55" s="151"/>
      <c r="I55" s="151"/>
      <c r="J55" s="151"/>
      <c r="K55" s="151"/>
      <c r="L55" s="152"/>
    </row>
    <row r="56" spans="1:13" ht="26.25" customHeight="1" x14ac:dyDescent="0.3">
      <c r="C56" s="67" t="s">
        <v>107</v>
      </c>
      <c r="D56" s="153" t="s">
        <v>35</v>
      </c>
      <c r="E56" s="155" t="s">
        <v>82</v>
      </c>
      <c r="F56" s="157"/>
      <c r="G56" s="159">
        <v>96</v>
      </c>
      <c r="H56" s="161">
        <v>80</v>
      </c>
      <c r="I56" s="159">
        <v>16</v>
      </c>
      <c r="J56" s="153" t="s">
        <v>83</v>
      </c>
      <c r="K56" s="49" t="s">
        <v>92</v>
      </c>
      <c r="L56" s="153">
        <v>16</v>
      </c>
      <c r="M56">
        <v>2</v>
      </c>
    </row>
    <row r="57" spans="1:13" ht="21.75" customHeight="1" thickBot="1" x14ac:dyDescent="0.35">
      <c r="D57" s="154"/>
      <c r="E57" s="156"/>
      <c r="F57" s="158"/>
      <c r="G57" s="160"/>
      <c r="H57" s="162"/>
      <c r="I57" s="160"/>
      <c r="J57" s="154"/>
      <c r="K57" s="33" t="s">
        <v>94</v>
      </c>
      <c r="L57" s="154"/>
    </row>
    <row r="58" spans="1:13" ht="26.25" customHeight="1" x14ac:dyDescent="0.3">
      <c r="A58" s="67" t="s">
        <v>107</v>
      </c>
      <c r="D58" s="163" t="s">
        <v>36</v>
      </c>
      <c r="E58" s="163" t="s">
        <v>82</v>
      </c>
      <c r="F58" s="165"/>
      <c r="G58" s="167">
        <v>64</v>
      </c>
      <c r="H58" s="167">
        <v>32</v>
      </c>
      <c r="I58" s="167">
        <v>32</v>
      </c>
      <c r="J58" s="163" t="s">
        <v>83</v>
      </c>
      <c r="K58" s="50" t="s">
        <v>92</v>
      </c>
      <c r="L58" s="163">
        <v>32</v>
      </c>
      <c r="M58">
        <v>2</v>
      </c>
    </row>
    <row r="59" spans="1:13" ht="21.75" customHeight="1" thickBot="1" x14ac:dyDescent="0.35">
      <c r="D59" s="164"/>
      <c r="E59" s="164"/>
      <c r="F59" s="166"/>
      <c r="G59" s="168"/>
      <c r="H59" s="168"/>
      <c r="I59" s="168"/>
      <c r="J59" s="164"/>
      <c r="K59" s="28" t="s">
        <v>93</v>
      </c>
      <c r="L59" s="164"/>
    </row>
    <row r="60" spans="1:13" ht="21.75" customHeight="1" thickBot="1" x14ac:dyDescent="0.35">
      <c r="C60" s="67" t="s">
        <v>107</v>
      </c>
      <c r="D60" s="3" t="s">
        <v>37</v>
      </c>
      <c r="E60" s="14" t="s">
        <v>82</v>
      </c>
      <c r="F60" s="14" t="s">
        <v>16</v>
      </c>
      <c r="G60" s="15">
        <v>96</v>
      </c>
      <c r="H60" s="15">
        <v>0</v>
      </c>
      <c r="I60" s="15">
        <v>96</v>
      </c>
      <c r="J60" s="14" t="s">
        <v>83</v>
      </c>
      <c r="K60" s="14" t="s">
        <v>87</v>
      </c>
      <c r="L60" s="17"/>
    </row>
    <row r="61" spans="1:13" ht="62.25" customHeight="1" x14ac:dyDescent="0.3">
      <c r="B61" s="67" t="s">
        <v>108</v>
      </c>
      <c r="D61" s="129" t="s">
        <v>38</v>
      </c>
      <c r="E61" s="129" t="s">
        <v>91</v>
      </c>
      <c r="F61" s="129"/>
      <c r="G61" s="131">
        <v>64</v>
      </c>
      <c r="H61" s="133">
        <v>64</v>
      </c>
      <c r="I61" s="133">
        <v>0</v>
      </c>
      <c r="J61" s="129" t="s">
        <v>79</v>
      </c>
      <c r="K61" s="51" t="s">
        <v>92</v>
      </c>
      <c r="L61" s="169"/>
      <c r="M61">
        <v>2</v>
      </c>
    </row>
    <row r="62" spans="1:13" ht="21.75" customHeight="1" thickBot="1" x14ac:dyDescent="0.35">
      <c r="D62" s="130"/>
      <c r="E62" s="130"/>
      <c r="F62" s="130"/>
      <c r="G62" s="132"/>
      <c r="H62" s="134"/>
      <c r="I62" s="134"/>
      <c r="J62" s="130"/>
      <c r="K62" s="37" t="s">
        <v>93</v>
      </c>
      <c r="L62" s="170"/>
    </row>
    <row r="63" spans="1:13" ht="26.25" customHeight="1" x14ac:dyDescent="0.3">
      <c r="B63" s="67"/>
      <c r="D63" s="129" t="s">
        <v>39</v>
      </c>
      <c r="E63" s="129" t="s">
        <v>91</v>
      </c>
      <c r="F63" s="129"/>
      <c r="G63" s="131">
        <v>64</v>
      </c>
      <c r="H63" s="133">
        <v>64</v>
      </c>
      <c r="I63" s="133">
        <v>0</v>
      </c>
      <c r="J63" s="129" t="s">
        <v>79</v>
      </c>
      <c r="K63" s="48" t="s">
        <v>92</v>
      </c>
      <c r="L63" s="169"/>
    </row>
    <row r="64" spans="1:13" ht="21.75" customHeight="1" thickBot="1" x14ac:dyDescent="0.35">
      <c r="D64" s="130"/>
      <c r="E64" s="130"/>
      <c r="F64" s="130"/>
      <c r="G64" s="132"/>
      <c r="H64" s="134"/>
      <c r="I64" s="134"/>
      <c r="J64" s="130"/>
      <c r="K64" s="52" t="s">
        <v>93</v>
      </c>
      <c r="L64" s="170"/>
    </row>
    <row r="65" spans="1:13" ht="21.75" customHeight="1" thickBot="1" x14ac:dyDescent="0.35">
      <c r="D65" s="2" t="s">
        <v>7</v>
      </c>
      <c r="E65" s="18"/>
      <c r="F65" s="18"/>
      <c r="G65" s="19">
        <v>384</v>
      </c>
      <c r="H65" s="20"/>
      <c r="I65" s="20"/>
      <c r="J65" s="18"/>
      <c r="K65" s="24"/>
      <c r="L65" s="18"/>
    </row>
    <row r="66" spans="1:13" ht="21.75" customHeight="1" thickBot="1" x14ac:dyDescent="0.35">
      <c r="D66" s="150" t="s">
        <v>40</v>
      </c>
      <c r="E66" s="151"/>
      <c r="F66" s="151"/>
      <c r="G66" s="151"/>
      <c r="H66" s="151"/>
      <c r="I66" s="151"/>
      <c r="J66" s="151"/>
      <c r="K66" s="151"/>
      <c r="L66" s="152"/>
    </row>
    <row r="67" spans="1:13" ht="21.75" customHeight="1" x14ac:dyDescent="0.3">
      <c r="A67" s="67" t="s">
        <v>107</v>
      </c>
      <c r="D67" s="153" t="s">
        <v>41</v>
      </c>
      <c r="E67" s="155" t="s">
        <v>82</v>
      </c>
      <c r="F67" s="153"/>
      <c r="G67" s="159">
        <v>48</v>
      </c>
      <c r="H67" s="159">
        <v>32</v>
      </c>
      <c r="I67" s="161">
        <v>16</v>
      </c>
      <c r="J67" s="153" t="s">
        <v>83</v>
      </c>
      <c r="K67" s="49" t="s">
        <v>92</v>
      </c>
      <c r="L67" s="157"/>
      <c r="M67">
        <v>2</v>
      </c>
    </row>
    <row r="68" spans="1:13" ht="21.75" customHeight="1" thickBot="1" x14ac:dyDescent="0.35">
      <c r="D68" s="154"/>
      <c r="E68" s="156"/>
      <c r="F68" s="154"/>
      <c r="G68" s="160"/>
      <c r="H68" s="160"/>
      <c r="I68" s="162"/>
      <c r="J68" s="154"/>
      <c r="K68" s="53" t="s">
        <v>94</v>
      </c>
      <c r="L68" s="158"/>
    </row>
    <row r="69" spans="1:13" ht="21.75" customHeight="1" thickBot="1" x14ac:dyDescent="0.35">
      <c r="B69" s="67" t="s">
        <v>108</v>
      </c>
      <c r="D69" s="42" t="s">
        <v>42</v>
      </c>
      <c r="E69" s="38" t="s">
        <v>95</v>
      </c>
      <c r="F69" s="38"/>
      <c r="G69" s="43">
        <v>64</v>
      </c>
      <c r="H69" s="39">
        <v>0</v>
      </c>
      <c r="I69" s="39">
        <v>64</v>
      </c>
      <c r="J69" s="38" t="s">
        <v>79</v>
      </c>
      <c r="K69" s="56" t="s">
        <v>79</v>
      </c>
      <c r="L69" s="68"/>
      <c r="M69">
        <v>2</v>
      </c>
    </row>
    <row r="70" spans="1:13" ht="38.25" customHeight="1" x14ac:dyDescent="0.3">
      <c r="D70" s="171" t="s">
        <v>43</v>
      </c>
      <c r="E70" s="171"/>
      <c r="F70" s="171"/>
      <c r="G70" s="175">
        <v>48</v>
      </c>
      <c r="H70" s="177"/>
      <c r="I70" s="177"/>
      <c r="J70" s="171" t="s">
        <v>83</v>
      </c>
      <c r="K70" s="57" t="s">
        <v>92</v>
      </c>
      <c r="L70" s="173"/>
    </row>
    <row r="71" spans="1:13" ht="21.75" customHeight="1" thickBot="1" x14ac:dyDescent="0.35">
      <c r="D71" s="172"/>
      <c r="E71" s="172"/>
      <c r="F71" s="172"/>
      <c r="G71" s="176"/>
      <c r="H71" s="178"/>
      <c r="I71" s="178"/>
      <c r="J71" s="172"/>
      <c r="K71" s="58" t="s">
        <v>93</v>
      </c>
      <c r="L71" s="174"/>
    </row>
    <row r="72" spans="1:13" ht="38.25" customHeight="1" x14ac:dyDescent="0.3">
      <c r="D72" s="171" t="s">
        <v>44</v>
      </c>
      <c r="E72" s="171"/>
      <c r="F72" s="171"/>
      <c r="G72" s="175">
        <v>48</v>
      </c>
      <c r="H72" s="177"/>
      <c r="I72" s="177"/>
      <c r="J72" s="171" t="s">
        <v>83</v>
      </c>
      <c r="K72" s="59" t="s">
        <v>92</v>
      </c>
      <c r="L72" s="173"/>
    </row>
    <row r="73" spans="1:13" ht="21.75" customHeight="1" thickBot="1" x14ac:dyDescent="0.35">
      <c r="D73" s="172"/>
      <c r="E73" s="172"/>
      <c r="F73" s="172"/>
      <c r="G73" s="176"/>
      <c r="H73" s="178"/>
      <c r="I73" s="178"/>
      <c r="J73" s="172"/>
      <c r="K73" s="60" t="s">
        <v>94</v>
      </c>
      <c r="L73" s="174"/>
    </row>
    <row r="74" spans="1:13" ht="26.25" customHeight="1" x14ac:dyDescent="0.3">
      <c r="B74" s="67"/>
      <c r="D74" s="129" t="s">
        <v>45</v>
      </c>
      <c r="E74" s="129" t="s">
        <v>91</v>
      </c>
      <c r="F74" s="129"/>
      <c r="G74" s="131">
        <v>64</v>
      </c>
      <c r="H74" s="133">
        <v>64</v>
      </c>
      <c r="I74" s="133">
        <v>0</v>
      </c>
      <c r="J74" s="129" t="s">
        <v>79</v>
      </c>
      <c r="K74" s="51" t="s">
        <v>92</v>
      </c>
      <c r="L74" s="169"/>
    </row>
    <row r="75" spans="1:13" ht="21.75" customHeight="1" thickBot="1" x14ac:dyDescent="0.35">
      <c r="D75" s="130"/>
      <c r="E75" s="130"/>
      <c r="F75" s="130"/>
      <c r="G75" s="132"/>
      <c r="H75" s="134"/>
      <c r="I75" s="134"/>
      <c r="J75" s="130"/>
      <c r="K75" s="61" t="s">
        <v>93</v>
      </c>
      <c r="L75" s="170"/>
    </row>
    <row r="76" spans="1:13" ht="38.25" customHeight="1" x14ac:dyDescent="0.3">
      <c r="D76" s="179" t="s">
        <v>46</v>
      </c>
      <c r="E76" s="181" t="s">
        <v>82</v>
      </c>
      <c r="F76" s="21" t="s">
        <v>96</v>
      </c>
      <c r="G76" s="183">
        <v>64</v>
      </c>
      <c r="H76" s="183">
        <v>32</v>
      </c>
      <c r="I76" s="183">
        <v>32</v>
      </c>
      <c r="J76" s="179" t="s">
        <v>83</v>
      </c>
      <c r="K76" s="21" t="s">
        <v>92</v>
      </c>
      <c r="L76" s="179">
        <v>16</v>
      </c>
    </row>
    <row r="77" spans="1:13" ht="21.75" customHeight="1" thickBot="1" x14ac:dyDescent="0.35">
      <c r="D77" s="180"/>
      <c r="E77" s="182"/>
      <c r="F77" s="13" t="s">
        <v>27</v>
      </c>
      <c r="G77" s="184"/>
      <c r="H77" s="184"/>
      <c r="I77" s="184"/>
      <c r="J77" s="180"/>
      <c r="K77" s="23" t="s">
        <v>94</v>
      </c>
      <c r="L77" s="180"/>
    </row>
    <row r="78" spans="1:13" ht="21.75" customHeight="1" thickBot="1" x14ac:dyDescent="0.35">
      <c r="D78" s="2" t="s">
        <v>7</v>
      </c>
      <c r="E78" s="18"/>
      <c r="F78" s="18"/>
      <c r="G78" s="19">
        <v>336</v>
      </c>
      <c r="H78" s="20"/>
      <c r="I78" s="20"/>
      <c r="J78" s="18"/>
      <c r="K78" s="24"/>
      <c r="L78" s="18"/>
    </row>
    <row r="79" spans="1:13" ht="21.75" customHeight="1" thickBot="1" x14ac:dyDescent="0.35">
      <c r="D79" s="150" t="s">
        <v>47</v>
      </c>
      <c r="E79" s="151"/>
      <c r="F79" s="151"/>
      <c r="G79" s="151"/>
      <c r="H79" s="151"/>
      <c r="I79" s="151"/>
      <c r="J79" s="151"/>
      <c r="K79" s="151"/>
      <c r="L79" s="152"/>
    </row>
    <row r="80" spans="1:13" ht="21.75" customHeight="1" x14ac:dyDescent="0.3">
      <c r="A80" s="67"/>
      <c r="C80" s="67" t="s">
        <v>107</v>
      </c>
      <c r="D80" s="153" t="s">
        <v>48</v>
      </c>
      <c r="E80" s="155" t="s">
        <v>82</v>
      </c>
      <c r="F80" s="62" t="s">
        <v>97</v>
      </c>
      <c r="G80" s="159">
        <v>96</v>
      </c>
      <c r="H80" s="159">
        <v>64</v>
      </c>
      <c r="I80" s="159">
        <v>32</v>
      </c>
      <c r="J80" s="153" t="s">
        <v>83</v>
      </c>
      <c r="K80" s="49" t="s">
        <v>92</v>
      </c>
      <c r="L80" s="153">
        <v>16</v>
      </c>
      <c r="M80">
        <v>1</v>
      </c>
    </row>
    <row r="81" spans="3:13" ht="21.75" customHeight="1" thickBot="1" x14ac:dyDescent="0.35">
      <c r="D81" s="154"/>
      <c r="E81" s="156"/>
      <c r="F81" s="34" t="s">
        <v>98</v>
      </c>
      <c r="G81" s="160"/>
      <c r="H81" s="160"/>
      <c r="I81" s="160"/>
      <c r="J81" s="154"/>
      <c r="K81" s="53" t="s">
        <v>94</v>
      </c>
      <c r="L81" s="154"/>
    </row>
    <row r="82" spans="3:13" ht="50.25" customHeight="1" x14ac:dyDescent="0.3">
      <c r="C82" s="67" t="s">
        <v>107</v>
      </c>
      <c r="D82" s="179" t="s">
        <v>49</v>
      </c>
      <c r="E82" s="181" t="s">
        <v>82</v>
      </c>
      <c r="F82" s="181" t="s">
        <v>16</v>
      </c>
      <c r="G82" s="183">
        <v>96</v>
      </c>
      <c r="H82" s="183">
        <v>64</v>
      </c>
      <c r="I82" s="183">
        <v>32</v>
      </c>
      <c r="J82" s="179" t="s">
        <v>83</v>
      </c>
      <c r="K82" s="22" t="s">
        <v>92</v>
      </c>
      <c r="L82" s="179">
        <v>32</v>
      </c>
      <c r="M82">
        <v>1</v>
      </c>
    </row>
    <row r="83" spans="3:13" ht="21.75" customHeight="1" thickBot="1" x14ac:dyDescent="0.35">
      <c r="D83" s="180"/>
      <c r="E83" s="182"/>
      <c r="F83" s="182"/>
      <c r="G83" s="184"/>
      <c r="H83" s="184"/>
      <c r="I83" s="184"/>
      <c r="J83" s="180"/>
      <c r="K83" s="25" t="s">
        <v>93</v>
      </c>
      <c r="L83" s="180"/>
    </row>
    <row r="84" spans="3:13" ht="38.25" customHeight="1" x14ac:dyDescent="0.3">
      <c r="D84" s="171" t="s">
        <v>43</v>
      </c>
      <c r="E84" s="171"/>
      <c r="F84" s="171"/>
      <c r="G84" s="175">
        <v>48</v>
      </c>
      <c r="H84" s="185"/>
      <c r="I84" s="185"/>
      <c r="J84" s="171" t="s">
        <v>83</v>
      </c>
      <c r="K84" s="57" t="s">
        <v>92</v>
      </c>
      <c r="L84" s="173"/>
    </row>
    <row r="85" spans="3:13" ht="21.75" customHeight="1" thickBot="1" x14ac:dyDescent="0.35">
      <c r="D85" s="172"/>
      <c r="E85" s="172"/>
      <c r="F85" s="172"/>
      <c r="G85" s="176"/>
      <c r="H85" s="186"/>
      <c r="I85" s="186"/>
      <c r="J85" s="172"/>
      <c r="K85" s="58" t="s">
        <v>93</v>
      </c>
      <c r="L85" s="174"/>
    </row>
    <row r="86" spans="3:13" ht="38.25" customHeight="1" x14ac:dyDescent="0.3">
      <c r="D86" s="171" t="s">
        <v>44</v>
      </c>
      <c r="E86" s="171"/>
      <c r="F86" s="171"/>
      <c r="G86" s="175">
        <v>48</v>
      </c>
      <c r="H86" s="185"/>
      <c r="I86" s="185"/>
      <c r="J86" s="171" t="s">
        <v>83</v>
      </c>
      <c r="K86" s="59" t="s">
        <v>92</v>
      </c>
      <c r="L86" s="173"/>
    </row>
    <row r="87" spans="3:13" ht="21.75" customHeight="1" thickBot="1" x14ac:dyDescent="0.35">
      <c r="D87" s="172"/>
      <c r="E87" s="172"/>
      <c r="F87" s="172"/>
      <c r="G87" s="176"/>
      <c r="H87" s="186"/>
      <c r="I87" s="186"/>
      <c r="J87" s="172"/>
      <c r="K87" s="60" t="s">
        <v>94</v>
      </c>
      <c r="L87" s="174"/>
    </row>
    <row r="88" spans="3:13" ht="21.75" customHeight="1" thickBot="1" x14ac:dyDescent="0.35">
      <c r="C88" s="67" t="s">
        <v>107</v>
      </c>
      <c r="D88" s="30" t="s">
        <v>50</v>
      </c>
      <c r="E88" s="28" t="s">
        <v>82</v>
      </c>
      <c r="F88" s="27"/>
      <c r="G88" s="31">
        <v>48</v>
      </c>
      <c r="H88" s="31">
        <v>32</v>
      </c>
      <c r="I88" s="31">
        <v>16</v>
      </c>
      <c r="J88" s="27" t="s">
        <v>83</v>
      </c>
      <c r="K88" s="54" t="s">
        <v>99</v>
      </c>
      <c r="L88" s="55"/>
      <c r="M88">
        <v>3</v>
      </c>
    </row>
    <row r="89" spans="3:13" ht="21.75" customHeight="1" thickBot="1" x14ac:dyDescent="0.35">
      <c r="D89" s="2" t="s">
        <v>7</v>
      </c>
      <c r="E89" s="18"/>
      <c r="F89" s="18"/>
      <c r="G89" s="19">
        <v>336</v>
      </c>
      <c r="H89" s="20"/>
      <c r="I89" s="20"/>
      <c r="J89" s="18"/>
      <c r="K89" s="24"/>
      <c r="L89" s="18"/>
    </row>
    <row r="90" spans="3:13" ht="21.75" customHeight="1" thickBot="1" x14ac:dyDescent="0.35">
      <c r="D90" s="150" t="s">
        <v>51</v>
      </c>
      <c r="E90" s="151"/>
      <c r="F90" s="151"/>
      <c r="G90" s="151"/>
      <c r="H90" s="151"/>
      <c r="I90" s="151"/>
      <c r="J90" s="151"/>
      <c r="K90" s="151"/>
      <c r="L90" s="152"/>
    </row>
    <row r="91" spans="3:13" ht="38.25" customHeight="1" x14ac:dyDescent="0.3">
      <c r="C91" s="67" t="s">
        <v>107</v>
      </c>
      <c r="D91" s="187" t="s">
        <v>52</v>
      </c>
      <c r="E91" s="187" t="s">
        <v>82</v>
      </c>
      <c r="F91" s="187" t="s">
        <v>16</v>
      </c>
      <c r="G91" s="133">
        <v>112</v>
      </c>
      <c r="H91" s="133">
        <v>0</v>
      </c>
      <c r="I91" s="133">
        <v>112</v>
      </c>
      <c r="J91" s="187" t="s">
        <v>83</v>
      </c>
      <c r="K91" s="51" t="s">
        <v>92</v>
      </c>
      <c r="L91" s="187"/>
      <c r="M91">
        <v>4</v>
      </c>
    </row>
    <row r="92" spans="3:13" ht="21.75" customHeight="1" thickBot="1" x14ac:dyDescent="0.35">
      <c r="D92" s="188"/>
      <c r="E92" s="188"/>
      <c r="F92" s="188"/>
      <c r="G92" s="134"/>
      <c r="H92" s="134"/>
      <c r="I92" s="134"/>
      <c r="J92" s="188"/>
      <c r="K92" s="61" t="s">
        <v>93</v>
      </c>
      <c r="L92" s="188"/>
    </row>
    <row r="93" spans="3:13" ht="50.25" customHeight="1" x14ac:dyDescent="0.3">
      <c r="C93" s="67" t="s">
        <v>107</v>
      </c>
      <c r="D93" s="155" t="s">
        <v>53</v>
      </c>
      <c r="E93" s="155" t="s">
        <v>82</v>
      </c>
      <c r="F93" s="49" t="s">
        <v>100</v>
      </c>
      <c r="G93" s="161">
        <v>128</v>
      </c>
      <c r="H93" s="161">
        <v>0</v>
      </c>
      <c r="I93" s="161">
        <v>128</v>
      </c>
      <c r="J93" s="155" t="s">
        <v>83</v>
      </c>
      <c r="K93" s="49" t="s">
        <v>92</v>
      </c>
      <c r="L93" s="189"/>
      <c r="M93">
        <v>3</v>
      </c>
    </row>
    <row r="94" spans="3:13" ht="21.75" customHeight="1" thickBot="1" x14ac:dyDescent="0.35">
      <c r="D94" s="156"/>
      <c r="E94" s="156"/>
      <c r="F94" s="33" t="s">
        <v>35</v>
      </c>
      <c r="G94" s="162"/>
      <c r="H94" s="162"/>
      <c r="I94" s="162"/>
      <c r="J94" s="156"/>
      <c r="K94" s="53" t="s">
        <v>94</v>
      </c>
      <c r="L94" s="190"/>
    </row>
    <row r="95" spans="3:13" ht="21.75" customHeight="1" thickBot="1" x14ac:dyDescent="0.35">
      <c r="D95" s="30" t="s">
        <v>54</v>
      </c>
      <c r="E95" s="27"/>
      <c r="F95" s="27"/>
      <c r="G95" s="31">
        <v>64</v>
      </c>
      <c r="H95" s="63"/>
      <c r="I95" s="63"/>
      <c r="J95" s="27" t="s">
        <v>101</v>
      </c>
      <c r="K95" s="29" t="s">
        <v>87</v>
      </c>
      <c r="L95" s="55"/>
    </row>
    <row r="96" spans="3:13" ht="21.75" customHeight="1" thickBot="1" x14ac:dyDescent="0.35">
      <c r="C96" s="67" t="s">
        <v>107</v>
      </c>
      <c r="D96" s="30" t="s">
        <v>55</v>
      </c>
      <c r="E96" s="28" t="s">
        <v>82</v>
      </c>
      <c r="F96" s="27" t="s">
        <v>102</v>
      </c>
      <c r="G96" s="31">
        <v>48</v>
      </c>
      <c r="H96" s="31">
        <v>16</v>
      </c>
      <c r="I96" s="31">
        <v>32</v>
      </c>
      <c r="J96" s="27" t="s">
        <v>83</v>
      </c>
      <c r="K96" s="29" t="s">
        <v>87</v>
      </c>
      <c r="L96" s="55"/>
      <c r="M96">
        <v>2</v>
      </c>
    </row>
    <row r="97" spans="3:24" ht="21.75" customHeight="1" thickBot="1" x14ac:dyDescent="0.35">
      <c r="D97" s="2" t="s">
        <v>7</v>
      </c>
      <c r="E97" s="18"/>
      <c r="F97" s="18"/>
      <c r="G97" s="19">
        <v>352</v>
      </c>
      <c r="H97" s="20"/>
      <c r="I97" s="20"/>
      <c r="J97" s="18"/>
      <c r="K97" s="24"/>
      <c r="L97" s="18"/>
    </row>
    <row r="98" spans="3:24" ht="21.75" customHeight="1" thickBot="1" x14ac:dyDescent="0.35">
      <c r="D98" s="150" t="s">
        <v>56</v>
      </c>
      <c r="E98" s="151"/>
      <c r="F98" s="151"/>
      <c r="G98" s="151"/>
      <c r="H98" s="151"/>
      <c r="I98" s="151"/>
      <c r="J98" s="151"/>
      <c r="K98" s="151"/>
      <c r="L98" s="152"/>
    </row>
    <row r="99" spans="3:24" ht="21.75" customHeight="1" thickBot="1" x14ac:dyDescent="0.35">
      <c r="C99" s="67" t="s">
        <v>107</v>
      </c>
      <c r="D99" s="36" t="s">
        <v>57</v>
      </c>
      <c r="E99" s="37" t="s">
        <v>82</v>
      </c>
      <c r="F99" s="37" t="s">
        <v>16</v>
      </c>
      <c r="G99" s="39">
        <v>112</v>
      </c>
      <c r="H99" s="39">
        <v>0</v>
      </c>
      <c r="I99" s="39">
        <v>112</v>
      </c>
      <c r="J99" s="37" t="s">
        <v>83</v>
      </c>
      <c r="K99" s="61" t="s">
        <v>103</v>
      </c>
      <c r="L99" s="37"/>
      <c r="M99">
        <v>2</v>
      </c>
    </row>
    <row r="100" spans="3:24" ht="62.25" customHeight="1" x14ac:dyDescent="0.3">
      <c r="C100" s="67" t="s">
        <v>107</v>
      </c>
      <c r="D100" s="153" t="s">
        <v>58</v>
      </c>
      <c r="E100" s="155" t="s">
        <v>82</v>
      </c>
      <c r="F100" s="155" t="s">
        <v>25</v>
      </c>
      <c r="G100" s="161">
        <v>96</v>
      </c>
      <c r="H100" s="161">
        <v>0</v>
      </c>
      <c r="I100" s="161">
        <v>96</v>
      </c>
      <c r="J100" s="155" t="s">
        <v>83</v>
      </c>
      <c r="K100" s="49" t="s">
        <v>92</v>
      </c>
      <c r="L100" s="157"/>
      <c r="M100">
        <v>3</v>
      </c>
    </row>
    <row r="101" spans="3:24" ht="21.75" customHeight="1" thickBot="1" x14ac:dyDescent="0.35">
      <c r="D101" s="154"/>
      <c r="E101" s="156"/>
      <c r="F101" s="156"/>
      <c r="G101" s="162"/>
      <c r="H101" s="162"/>
      <c r="I101" s="162"/>
      <c r="J101" s="156"/>
      <c r="K101" s="53" t="s">
        <v>94</v>
      </c>
      <c r="L101" s="158"/>
      <c r="U101">
        <v>48</v>
      </c>
    </row>
    <row r="102" spans="3:24" ht="21.75" customHeight="1" thickBot="1" x14ac:dyDescent="0.35">
      <c r="D102" s="30" t="s">
        <v>54</v>
      </c>
      <c r="E102" s="27"/>
      <c r="F102" s="27"/>
      <c r="G102" s="31">
        <v>64</v>
      </c>
      <c r="H102" s="63"/>
      <c r="I102" s="63"/>
      <c r="J102" s="27" t="s">
        <v>101</v>
      </c>
      <c r="K102" s="29" t="s">
        <v>87</v>
      </c>
      <c r="L102" s="55"/>
      <c r="U102">
        <v>96</v>
      </c>
    </row>
    <row r="103" spans="3:24" ht="21.75" customHeight="1" thickBot="1" x14ac:dyDescent="0.35">
      <c r="D103" s="3" t="s">
        <v>59</v>
      </c>
      <c r="E103" s="14" t="s">
        <v>82</v>
      </c>
      <c r="F103" s="14" t="s">
        <v>28</v>
      </c>
      <c r="G103" s="15">
        <v>96</v>
      </c>
      <c r="H103" s="15">
        <v>48</v>
      </c>
      <c r="I103" s="15">
        <v>48</v>
      </c>
      <c r="J103" s="14" t="s">
        <v>83</v>
      </c>
      <c r="K103" s="15" t="s">
        <v>87</v>
      </c>
      <c r="L103" s="18"/>
      <c r="T103" t="s">
        <v>137</v>
      </c>
      <c r="U103">
        <v>64</v>
      </c>
    </row>
    <row r="104" spans="3:24" ht="21.75" customHeight="1" thickBot="1" x14ac:dyDescent="0.35">
      <c r="D104" s="1" t="s">
        <v>60</v>
      </c>
      <c r="E104" s="13"/>
      <c r="F104" s="13" t="s">
        <v>55</v>
      </c>
      <c r="G104" s="16"/>
      <c r="H104" s="20"/>
      <c r="I104" s="20"/>
      <c r="J104" s="13"/>
      <c r="K104" s="15"/>
      <c r="L104" s="18"/>
      <c r="U104">
        <v>64</v>
      </c>
    </row>
    <row r="105" spans="3:24" ht="21.75" customHeight="1" thickBot="1" x14ac:dyDescent="0.35">
      <c r="D105" s="1" t="s">
        <v>61</v>
      </c>
      <c r="E105" s="13"/>
      <c r="F105" s="13"/>
      <c r="G105" s="16"/>
      <c r="H105" s="20"/>
      <c r="I105" s="20"/>
      <c r="J105" s="13"/>
      <c r="K105" s="15"/>
      <c r="L105" s="18"/>
    </row>
    <row r="106" spans="3:24" ht="21.75" customHeight="1" thickBot="1" x14ac:dyDescent="0.35">
      <c r="D106" s="2" t="s">
        <v>7</v>
      </c>
      <c r="E106" s="18"/>
      <c r="F106" s="18"/>
      <c r="G106" s="19">
        <v>368</v>
      </c>
      <c r="H106" s="20"/>
      <c r="I106" s="20"/>
      <c r="J106" s="18"/>
      <c r="K106" s="24"/>
      <c r="L106" s="18"/>
      <c r="X106">
        <f>224/16</f>
        <v>14</v>
      </c>
    </row>
    <row r="107" spans="3:24" ht="21.75" customHeight="1" x14ac:dyDescent="0.3">
      <c r="M107">
        <f>SUM(M11:M106)</f>
        <v>59</v>
      </c>
      <c r="T107" t="s">
        <v>138</v>
      </c>
      <c r="U107" t="s">
        <v>144</v>
      </c>
    </row>
    <row r="108" spans="3:24" ht="21.75" customHeight="1" x14ac:dyDescent="0.3">
      <c r="M108">
        <f>M69+M61+M49</f>
        <v>6</v>
      </c>
      <c r="N108" t="s">
        <v>131</v>
      </c>
      <c r="P108">
        <v>48</v>
      </c>
      <c r="Q108">
        <v>192</v>
      </c>
      <c r="R108">
        <v>128</v>
      </c>
      <c r="T108" t="s">
        <v>139</v>
      </c>
      <c r="U108" t="s">
        <v>145</v>
      </c>
    </row>
    <row r="109" spans="3:24" ht="21.75" customHeight="1" x14ac:dyDescent="0.3">
      <c r="M109">
        <f>M107-M108</f>
        <v>53</v>
      </c>
      <c r="P109">
        <v>1</v>
      </c>
      <c r="Q109">
        <v>2</v>
      </c>
      <c r="R109">
        <v>2</v>
      </c>
      <c r="T109" t="s">
        <v>140</v>
      </c>
      <c r="U109" t="s">
        <v>146</v>
      </c>
      <c r="V109" t="s">
        <v>144</v>
      </c>
    </row>
    <row r="110" spans="3:24" ht="21.75" customHeight="1" x14ac:dyDescent="0.3">
      <c r="M110">
        <f>M28+M91+M99</f>
        <v>10</v>
      </c>
      <c r="N110" t="s">
        <v>132</v>
      </c>
      <c r="P110" t="s">
        <v>134</v>
      </c>
      <c r="Q110" t="s">
        <v>135</v>
      </c>
      <c r="R110" s="64" t="s">
        <v>136</v>
      </c>
      <c r="T110" t="s">
        <v>137</v>
      </c>
      <c r="U110" t="s">
        <v>147</v>
      </c>
      <c r="V110" t="s">
        <v>148</v>
      </c>
    </row>
    <row r="111" spans="3:24" ht="21.75" customHeight="1" x14ac:dyDescent="0.3">
      <c r="M111">
        <f>M38+M93+M100</f>
        <v>10</v>
      </c>
      <c r="N111" t="s">
        <v>133</v>
      </c>
      <c r="T111" t="s">
        <v>141</v>
      </c>
      <c r="U111" t="s">
        <v>148</v>
      </c>
    </row>
    <row r="112" spans="3:24" ht="21.75" customHeight="1" x14ac:dyDescent="0.3">
      <c r="M112">
        <f>M109-M110-M111</f>
        <v>33</v>
      </c>
      <c r="T112" t="s">
        <v>142</v>
      </c>
      <c r="U112" t="s">
        <v>148</v>
      </c>
      <c r="V112" t="s">
        <v>148</v>
      </c>
    </row>
    <row r="113" spans="13:22" ht="21.75" customHeight="1" x14ac:dyDescent="0.3">
      <c r="M113">
        <v>39</v>
      </c>
      <c r="T113" t="s">
        <v>143</v>
      </c>
      <c r="U113" t="s">
        <v>147</v>
      </c>
      <c r="V113" t="s">
        <v>148</v>
      </c>
    </row>
    <row r="114" spans="13:22" ht="21.75" customHeight="1" x14ac:dyDescent="0.3">
      <c r="N114">
        <v>250</v>
      </c>
      <c r="T114" t="s">
        <v>149</v>
      </c>
      <c r="U114" t="s">
        <v>144</v>
      </c>
      <c r="V114" t="s">
        <v>144</v>
      </c>
    </row>
    <row r="115" spans="13:22" ht="21.75" customHeight="1" x14ac:dyDescent="0.3">
      <c r="M115">
        <f>M113*40</f>
        <v>1560</v>
      </c>
      <c r="N115">
        <f>M115/4</f>
        <v>390</v>
      </c>
    </row>
    <row r="118" spans="13:22" ht="21.75" customHeight="1" x14ac:dyDescent="0.3">
      <c r="P118" t="s">
        <v>150</v>
      </c>
    </row>
    <row r="119" spans="13:22" ht="21.75" customHeight="1" x14ac:dyDescent="0.3">
      <c r="P119" t="s">
        <v>151</v>
      </c>
    </row>
    <row r="120" spans="13:22" ht="21.75" customHeight="1" x14ac:dyDescent="0.3">
      <c r="P120" t="s">
        <v>152</v>
      </c>
    </row>
  </sheetData>
  <mergeCells count="156">
    <mergeCell ref="D98:L98"/>
    <mergeCell ref="D100:D101"/>
    <mergeCell ref="E100:E101"/>
    <mergeCell ref="F100:F101"/>
    <mergeCell ref="G100:G101"/>
    <mergeCell ref="H100:H101"/>
    <mergeCell ref="I100:I101"/>
    <mergeCell ref="J100:J101"/>
    <mergeCell ref="L100:L101"/>
    <mergeCell ref="L91:L92"/>
    <mergeCell ref="D93:D94"/>
    <mergeCell ref="E93:E94"/>
    <mergeCell ref="G93:G94"/>
    <mergeCell ref="H93:H94"/>
    <mergeCell ref="I93:I94"/>
    <mergeCell ref="J93:J94"/>
    <mergeCell ref="L93:L94"/>
    <mergeCell ref="J86:J87"/>
    <mergeCell ref="L86:L87"/>
    <mergeCell ref="D90:L90"/>
    <mergeCell ref="D91:D92"/>
    <mergeCell ref="E91:E92"/>
    <mergeCell ref="F91:F92"/>
    <mergeCell ref="G91:G92"/>
    <mergeCell ref="H91:H92"/>
    <mergeCell ref="I91:I92"/>
    <mergeCell ref="J91:J92"/>
    <mergeCell ref="D86:D87"/>
    <mergeCell ref="E86:E87"/>
    <mergeCell ref="F86:F87"/>
    <mergeCell ref="G86:G87"/>
    <mergeCell ref="H86:H87"/>
    <mergeCell ref="I86:I87"/>
    <mergeCell ref="J82:J83"/>
    <mergeCell ref="L82:L83"/>
    <mergeCell ref="D84:D85"/>
    <mergeCell ref="E84:E85"/>
    <mergeCell ref="F84:F85"/>
    <mergeCell ref="G84:G85"/>
    <mergeCell ref="H84:H85"/>
    <mergeCell ref="I84:I85"/>
    <mergeCell ref="J84:J85"/>
    <mergeCell ref="L84:L85"/>
    <mergeCell ref="D82:D83"/>
    <mergeCell ref="E82:E83"/>
    <mergeCell ref="F82:F83"/>
    <mergeCell ref="G82:G83"/>
    <mergeCell ref="H82:H83"/>
    <mergeCell ref="I82:I83"/>
    <mergeCell ref="D79:L79"/>
    <mergeCell ref="D80:D81"/>
    <mergeCell ref="E80:E81"/>
    <mergeCell ref="G80:G81"/>
    <mergeCell ref="H80:H81"/>
    <mergeCell ref="I80:I81"/>
    <mergeCell ref="J80:J81"/>
    <mergeCell ref="L80:L81"/>
    <mergeCell ref="J74:J75"/>
    <mergeCell ref="L74:L75"/>
    <mergeCell ref="D76:D77"/>
    <mergeCell ref="E76:E77"/>
    <mergeCell ref="G76:G77"/>
    <mergeCell ref="H76:H77"/>
    <mergeCell ref="I76:I77"/>
    <mergeCell ref="J76:J77"/>
    <mergeCell ref="L76:L77"/>
    <mergeCell ref="D74:D75"/>
    <mergeCell ref="E74:E75"/>
    <mergeCell ref="F74:F75"/>
    <mergeCell ref="G74:G75"/>
    <mergeCell ref="H74:H75"/>
    <mergeCell ref="I74:I75"/>
    <mergeCell ref="J70:J71"/>
    <mergeCell ref="L70:L71"/>
    <mergeCell ref="D72:D73"/>
    <mergeCell ref="E72:E73"/>
    <mergeCell ref="F72:F73"/>
    <mergeCell ref="G72:G73"/>
    <mergeCell ref="H72:H73"/>
    <mergeCell ref="I72:I73"/>
    <mergeCell ref="J72:J73"/>
    <mergeCell ref="L72:L73"/>
    <mergeCell ref="D70:D71"/>
    <mergeCell ref="E70:E71"/>
    <mergeCell ref="F70:F71"/>
    <mergeCell ref="G70:G71"/>
    <mergeCell ref="H70:H71"/>
    <mergeCell ref="I70:I71"/>
    <mergeCell ref="D66:L66"/>
    <mergeCell ref="D67:D68"/>
    <mergeCell ref="E67:E68"/>
    <mergeCell ref="F67:F68"/>
    <mergeCell ref="G67:G68"/>
    <mergeCell ref="H67:H68"/>
    <mergeCell ref="I67:I68"/>
    <mergeCell ref="J67:J68"/>
    <mergeCell ref="L67:L68"/>
    <mergeCell ref="D63:D64"/>
    <mergeCell ref="E63:E64"/>
    <mergeCell ref="F63:F64"/>
    <mergeCell ref="G63:G64"/>
    <mergeCell ref="H63:H64"/>
    <mergeCell ref="I63:I64"/>
    <mergeCell ref="J63:J64"/>
    <mergeCell ref="L63:L64"/>
    <mergeCell ref="D61:D62"/>
    <mergeCell ref="E61:E62"/>
    <mergeCell ref="F61:F62"/>
    <mergeCell ref="G61:G62"/>
    <mergeCell ref="H61:H62"/>
    <mergeCell ref="I61:I62"/>
    <mergeCell ref="D58:D59"/>
    <mergeCell ref="E58:E59"/>
    <mergeCell ref="F58:F59"/>
    <mergeCell ref="G58:G59"/>
    <mergeCell ref="H58:H59"/>
    <mergeCell ref="I58:I59"/>
    <mergeCell ref="J58:J59"/>
    <mergeCell ref="L58:L59"/>
    <mergeCell ref="J61:J62"/>
    <mergeCell ref="L61:L62"/>
    <mergeCell ref="J51:J52"/>
    <mergeCell ref="L51:L52"/>
    <mergeCell ref="D55:L55"/>
    <mergeCell ref="D56:D57"/>
    <mergeCell ref="E56:E57"/>
    <mergeCell ref="F56:F57"/>
    <mergeCell ref="G56:G57"/>
    <mergeCell ref="H56:H57"/>
    <mergeCell ref="I56:I57"/>
    <mergeCell ref="J56:J57"/>
    <mergeCell ref="D51:D52"/>
    <mergeCell ref="E51:E52"/>
    <mergeCell ref="F51:F52"/>
    <mergeCell ref="G51:G52"/>
    <mergeCell ref="H51:H52"/>
    <mergeCell ref="I51:I52"/>
    <mergeCell ref="L56:L57"/>
    <mergeCell ref="F49:F50"/>
    <mergeCell ref="G49:G50"/>
    <mergeCell ref="H49:H50"/>
    <mergeCell ref="I49:I50"/>
    <mergeCell ref="J49:J50"/>
    <mergeCell ref="L49:L50"/>
    <mergeCell ref="D4:L4"/>
    <mergeCell ref="D5:D8"/>
    <mergeCell ref="E5:E8"/>
    <mergeCell ref="F5:F8"/>
    <mergeCell ref="G5:I8"/>
    <mergeCell ref="D10:L10"/>
    <mergeCell ref="D19:L19"/>
    <mergeCell ref="D27:L27"/>
    <mergeCell ref="D35:L35"/>
    <mergeCell ref="D44:L44"/>
    <mergeCell ref="D49:D50"/>
    <mergeCell ref="E49:E5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FC0B7-8DE4-4D52-A11E-397207BD3AF3}">
  <dimension ref="C3:K83"/>
  <sheetViews>
    <sheetView topLeftCell="A64" workbookViewId="0">
      <selection activeCell="C58" sqref="C58:C59"/>
    </sheetView>
  </sheetViews>
  <sheetFormatPr defaultColWidth="10" defaultRowHeight="26.25" customHeight="1" x14ac:dyDescent="0.25"/>
  <cols>
    <col min="3" max="3" width="38" customWidth="1"/>
  </cols>
  <sheetData>
    <row r="3" spans="3:11" ht="26.25" customHeight="1" thickBot="1" x14ac:dyDescent="0.3"/>
    <row r="4" spans="3:11" ht="26.25" customHeight="1" thickBot="1" x14ac:dyDescent="0.3">
      <c r="C4" s="135" t="s">
        <v>104</v>
      </c>
      <c r="D4" s="136"/>
      <c r="E4" s="136"/>
      <c r="F4" s="136"/>
      <c r="G4" s="136"/>
      <c r="H4" s="136"/>
      <c r="I4" s="136"/>
      <c r="J4" s="136"/>
      <c r="K4" s="137"/>
    </row>
    <row r="5" spans="3:11" ht="26.25" customHeight="1" x14ac:dyDescent="0.25">
      <c r="C5" s="138" t="s">
        <v>63</v>
      </c>
      <c r="D5" s="138" t="s">
        <v>64</v>
      </c>
      <c r="E5" s="138" t="s">
        <v>65</v>
      </c>
      <c r="F5" s="141" t="s">
        <v>66</v>
      </c>
      <c r="G5" s="142"/>
      <c r="H5" s="143"/>
      <c r="I5" s="5" t="s">
        <v>67</v>
      </c>
      <c r="J5" s="8" t="s">
        <v>69</v>
      </c>
      <c r="K5" s="8" t="s">
        <v>71</v>
      </c>
    </row>
    <row r="6" spans="3:11" ht="26.25" customHeight="1" x14ac:dyDescent="0.25">
      <c r="C6" s="139"/>
      <c r="D6" s="139"/>
      <c r="E6" s="139"/>
      <c r="F6" s="144"/>
      <c r="G6" s="145"/>
      <c r="H6" s="146"/>
      <c r="I6" s="5"/>
      <c r="J6" s="8" t="s">
        <v>70</v>
      </c>
      <c r="K6" s="8" t="s">
        <v>72</v>
      </c>
    </row>
    <row r="7" spans="3:11" ht="26.25" customHeight="1" x14ac:dyDescent="0.25">
      <c r="C7" s="139"/>
      <c r="D7" s="139"/>
      <c r="E7" s="139"/>
      <c r="F7" s="144"/>
      <c r="G7" s="145"/>
      <c r="H7" s="146"/>
      <c r="I7" s="5" t="s">
        <v>68</v>
      </c>
      <c r="J7" s="6"/>
      <c r="K7" s="8" t="s">
        <v>73</v>
      </c>
    </row>
    <row r="8" spans="3:11" ht="26.25" customHeight="1" thickBot="1" x14ac:dyDescent="0.3">
      <c r="C8" s="140"/>
      <c r="D8" s="140"/>
      <c r="E8" s="140"/>
      <c r="F8" s="147"/>
      <c r="G8" s="148"/>
      <c r="H8" s="149"/>
      <c r="I8" s="7"/>
      <c r="J8" s="7"/>
      <c r="K8" s="9" t="s">
        <v>74</v>
      </c>
    </row>
    <row r="9" spans="3:11" ht="26.25" customHeight="1" thickBot="1" x14ac:dyDescent="0.3">
      <c r="C9" s="10"/>
      <c r="D9" s="11"/>
      <c r="E9" s="11"/>
      <c r="F9" s="12" t="s">
        <v>7</v>
      </c>
      <c r="G9" s="12" t="s">
        <v>75</v>
      </c>
      <c r="H9" s="12" t="s">
        <v>76</v>
      </c>
      <c r="I9" s="11"/>
      <c r="J9" s="11"/>
      <c r="K9" s="11"/>
    </row>
    <row r="10" spans="3:11" ht="26.25" customHeight="1" thickBot="1" x14ac:dyDescent="0.3">
      <c r="C10" s="150" t="s">
        <v>77</v>
      </c>
      <c r="D10" s="151"/>
      <c r="E10" s="151"/>
      <c r="F10" s="151"/>
      <c r="G10" s="151"/>
      <c r="H10" s="151"/>
      <c r="I10" s="151"/>
      <c r="J10" s="151"/>
      <c r="K10" s="152"/>
    </row>
    <row r="11" spans="3:11" ht="26.25" customHeight="1" thickBot="1" x14ac:dyDescent="0.3">
      <c r="C11" s="3" t="s">
        <v>0</v>
      </c>
      <c r="D11" s="13" t="s">
        <v>78</v>
      </c>
      <c r="E11" s="14"/>
      <c r="F11" s="15">
        <v>48</v>
      </c>
      <c r="G11" s="15">
        <v>48</v>
      </c>
      <c r="H11" s="15">
        <v>0</v>
      </c>
      <c r="I11" s="14" t="s">
        <v>79</v>
      </c>
      <c r="J11" s="14" t="s">
        <v>79</v>
      </c>
      <c r="K11" s="14"/>
    </row>
    <row r="12" spans="3:11" ht="26.25" customHeight="1" thickBot="1" x14ac:dyDescent="0.3">
      <c r="C12" s="1" t="s">
        <v>1</v>
      </c>
      <c r="D12" s="13" t="s">
        <v>80</v>
      </c>
      <c r="E12" s="13"/>
      <c r="F12" s="16">
        <v>64</v>
      </c>
      <c r="G12" s="16">
        <v>16</v>
      </c>
      <c r="H12" s="16">
        <v>48</v>
      </c>
      <c r="I12" s="13" t="s">
        <v>79</v>
      </c>
      <c r="J12" s="13" t="s">
        <v>79</v>
      </c>
      <c r="K12" s="14"/>
    </row>
    <row r="13" spans="3:11" ht="26.25" customHeight="1" thickBot="1" x14ac:dyDescent="0.3">
      <c r="C13" s="1" t="s">
        <v>2</v>
      </c>
      <c r="D13" s="13" t="s">
        <v>81</v>
      </c>
      <c r="E13" s="13"/>
      <c r="F13" s="16">
        <v>64</v>
      </c>
      <c r="G13" s="16">
        <v>64</v>
      </c>
      <c r="H13" s="16">
        <v>0</v>
      </c>
      <c r="I13" s="13" t="s">
        <v>79</v>
      </c>
      <c r="J13" s="13" t="s">
        <v>79</v>
      </c>
      <c r="K13" s="14"/>
    </row>
    <row r="14" spans="3:11" ht="26.25" customHeight="1" thickBot="1" x14ac:dyDescent="0.3">
      <c r="C14" s="1" t="s">
        <v>3</v>
      </c>
      <c r="D14" s="14" t="s">
        <v>82</v>
      </c>
      <c r="E14" s="13"/>
      <c r="F14" s="16">
        <v>64</v>
      </c>
      <c r="G14" s="16">
        <v>64</v>
      </c>
      <c r="H14" s="16">
        <v>0</v>
      </c>
      <c r="I14" s="13" t="s">
        <v>83</v>
      </c>
      <c r="J14" s="13" t="s">
        <v>79</v>
      </c>
      <c r="K14" s="14"/>
    </row>
    <row r="15" spans="3:11" ht="26.25" customHeight="1" thickBot="1" x14ac:dyDescent="0.3">
      <c r="C15" s="1" t="s">
        <v>4</v>
      </c>
      <c r="D15" s="14" t="s">
        <v>82</v>
      </c>
      <c r="E15" s="13"/>
      <c r="F15" s="16">
        <v>32</v>
      </c>
      <c r="G15" s="16">
        <v>0</v>
      </c>
      <c r="H15" s="16">
        <v>32</v>
      </c>
      <c r="I15" s="13" t="s">
        <v>83</v>
      </c>
      <c r="J15" s="13" t="s">
        <v>79</v>
      </c>
      <c r="K15" s="13">
        <v>32</v>
      </c>
    </row>
    <row r="16" spans="3:11" ht="26.25" customHeight="1" thickBot="1" x14ac:dyDescent="0.3">
      <c r="C16" s="1" t="s">
        <v>5</v>
      </c>
      <c r="D16" s="14" t="s">
        <v>82</v>
      </c>
      <c r="E16" s="13"/>
      <c r="F16" s="16">
        <v>32</v>
      </c>
      <c r="G16" s="16">
        <v>0</v>
      </c>
      <c r="H16" s="16">
        <v>32</v>
      </c>
      <c r="I16" s="13" t="s">
        <v>83</v>
      </c>
      <c r="J16" s="13" t="s">
        <v>79</v>
      </c>
      <c r="K16" s="13">
        <v>32</v>
      </c>
    </row>
    <row r="17" spans="3:11" ht="26.25" customHeight="1" thickBot="1" x14ac:dyDescent="0.3">
      <c r="C17" s="1" t="s">
        <v>6</v>
      </c>
      <c r="D17" s="14" t="s">
        <v>82</v>
      </c>
      <c r="E17" s="13"/>
      <c r="F17" s="16">
        <v>64</v>
      </c>
      <c r="G17" s="16">
        <v>64</v>
      </c>
      <c r="H17" s="16">
        <v>0</v>
      </c>
      <c r="I17" s="13" t="s">
        <v>83</v>
      </c>
      <c r="J17" s="13" t="s">
        <v>79</v>
      </c>
      <c r="K17" s="13"/>
    </row>
    <row r="18" spans="3:11" ht="26.25" customHeight="1" thickBot="1" x14ac:dyDescent="0.3">
      <c r="C18" s="2" t="s">
        <v>7</v>
      </c>
      <c r="D18" s="17"/>
      <c r="E18" s="18"/>
      <c r="F18" s="19">
        <v>368</v>
      </c>
      <c r="G18" s="19"/>
      <c r="H18" s="19"/>
      <c r="I18" s="18"/>
      <c r="J18" s="18"/>
      <c r="K18" s="18"/>
    </row>
    <row r="19" spans="3:11" ht="26.25" customHeight="1" thickBot="1" x14ac:dyDescent="0.3">
      <c r="C19" s="150" t="s">
        <v>8</v>
      </c>
      <c r="D19" s="151"/>
      <c r="E19" s="151"/>
      <c r="F19" s="151"/>
      <c r="G19" s="151"/>
      <c r="H19" s="151"/>
      <c r="I19" s="151"/>
      <c r="J19" s="151"/>
      <c r="K19" s="152"/>
    </row>
    <row r="20" spans="3:11" ht="26.25" customHeight="1" thickBot="1" x14ac:dyDescent="0.3">
      <c r="C20" s="1" t="s">
        <v>9</v>
      </c>
      <c r="D20" s="13" t="s">
        <v>80</v>
      </c>
      <c r="E20" s="16" t="s">
        <v>84</v>
      </c>
      <c r="F20" s="16">
        <v>64</v>
      </c>
      <c r="G20" s="16">
        <v>16</v>
      </c>
      <c r="H20" s="16">
        <v>48</v>
      </c>
      <c r="I20" s="13" t="s">
        <v>79</v>
      </c>
      <c r="J20" s="13" t="s">
        <v>79</v>
      </c>
      <c r="K20" s="13"/>
    </row>
    <row r="21" spans="3:11" ht="26.25" customHeight="1" thickBot="1" x14ac:dyDescent="0.3">
      <c r="C21" s="3" t="s">
        <v>10</v>
      </c>
      <c r="D21" s="14" t="s">
        <v>82</v>
      </c>
      <c r="E21" s="13"/>
      <c r="F21" s="15">
        <v>64</v>
      </c>
      <c r="G21" s="15">
        <v>64</v>
      </c>
      <c r="H21" s="16">
        <v>0</v>
      </c>
      <c r="I21" s="13" t="s">
        <v>83</v>
      </c>
      <c r="J21" s="13" t="s">
        <v>79</v>
      </c>
      <c r="K21" s="13"/>
    </row>
    <row r="22" spans="3:11" ht="26.25" customHeight="1" thickBot="1" x14ac:dyDescent="0.3">
      <c r="C22" s="1" t="s">
        <v>11</v>
      </c>
      <c r="D22" s="13" t="s">
        <v>82</v>
      </c>
      <c r="E22" s="13"/>
      <c r="F22" s="16">
        <v>64</v>
      </c>
      <c r="G22" s="16">
        <v>16</v>
      </c>
      <c r="H22" s="15">
        <v>48</v>
      </c>
      <c r="I22" s="13" t="s">
        <v>83</v>
      </c>
      <c r="J22" s="13" t="s">
        <v>79</v>
      </c>
      <c r="K22" s="13">
        <v>16</v>
      </c>
    </row>
    <row r="23" spans="3:11" ht="26.25" customHeight="1" thickBot="1" x14ac:dyDescent="0.3">
      <c r="C23" s="1" t="s">
        <v>12</v>
      </c>
      <c r="D23" s="13" t="s">
        <v>82</v>
      </c>
      <c r="E23" s="13"/>
      <c r="F23" s="16">
        <v>64</v>
      </c>
      <c r="G23" s="16">
        <v>16</v>
      </c>
      <c r="H23" s="16">
        <v>48</v>
      </c>
      <c r="I23" s="13" t="s">
        <v>83</v>
      </c>
      <c r="J23" s="13" t="s">
        <v>79</v>
      </c>
      <c r="K23" s="13">
        <v>16</v>
      </c>
    </row>
    <row r="24" spans="3:11" ht="26.25" customHeight="1" thickBot="1" x14ac:dyDescent="0.3">
      <c r="C24" s="1" t="s">
        <v>13</v>
      </c>
      <c r="D24" s="13" t="s">
        <v>82</v>
      </c>
      <c r="E24" s="13"/>
      <c r="F24" s="16">
        <v>64</v>
      </c>
      <c r="G24" s="16">
        <v>16</v>
      </c>
      <c r="H24" s="16">
        <v>48</v>
      </c>
      <c r="I24" s="13" t="s">
        <v>83</v>
      </c>
      <c r="J24" s="13" t="s">
        <v>79</v>
      </c>
      <c r="K24" s="13">
        <v>16</v>
      </c>
    </row>
    <row r="25" spans="3:11" ht="26.25" customHeight="1" thickBot="1" x14ac:dyDescent="0.3">
      <c r="C25" s="3" t="s">
        <v>14</v>
      </c>
      <c r="D25" s="14" t="s">
        <v>81</v>
      </c>
      <c r="E25" s="14"/>
      <c r="F25" s="15">
        <v>64</v>
      </c>
      <c r="G25" s="15">
        <v>64</v>
      </c>
      <c r="H25" s="15">
        <v>0</v>
      </c>
      <c r="I25" s="14" t="s">
        <v>79</v>
      </c>
      <c r="J25" s="14" t="s">
        <v>79</v>
      </c>
      <c r="K25" s="13"/>
    </row>
    <row r="26" spans="3:11" ht="26.25" customHeight="1" thickBot="1" x14ac:dyDescent="0.3">
      <c r="C26" s="2" t="s">
        <v>7</v>
      </c>
      <c r="D26" s="17"/>
      <c r="E26" s="18"/>
      <c r="F26" s="19">
        <v>384</v>
      </c>
      <c r="G26" s="19"/>
      <c r="H26" s="19"/>
      <c r="I26" s="18"/>
      <c r="J26" s="18"/>
      <c r="K26" s="18"/>
    </row>
    <row r="27" spans="3:11" ht="26.25" customHeight="1" thickBot="1" x14ac:dyDescent="0.3">
      <c r="C27" s="150" t="s">
        <v>15</v>
      </c>
      <c r="D27" s="151"/>
      <c r="E27" s="151"/>
      <c r="F27" s="151"/>
      <c r="G27" s="151"/>
      <c r="H27" s="151"/>
      <c r="I27" s="151"/>
      <c r="J27" s="151"/>
      <c r="K27" s="152"/>
    </row>
    <row r="28" spans="3:11" ht="26.25" customHeight="1" thickBot="1" x14ac:dyDescent="0.3">
      <c r="C28" s="3" t="s">
        <v>16</v>
      </c>
      <c r="D28" s="14" t="s">
        <v>82</v>
      </c>
      <c r="E28" s="13"/>
      <c r="F28" s="15">
        <v>96</v>
      </c>
      <c r="G28" s="15">
        <v>0</v>
      </c>
      <c r="H28" s="15">
        <v>96</v>
      </c>
      <c r="I28" s="14" t="s">
        <v>83</v>
      </c>
      <c r="J28" s="14" t="s">
        <v>85</v>
      </c>
      <c r="K28" s="13"/>
    </row>
    <row r="29" spans="3:11" ht="26.25" customHeight="1" thickBot="1" x14ac:dyDescent="0.3">
      <c r="C29" s="3" t="s">
        <v>17</v>
      </c>
      <c r="D29" s="14" t="s">
        <v>80</v>
      </c>
      <c r="E29" s="14"/>
      <c r="F29" s="15">
        <v>96</v>
      </c>
      <c r="G29" s="15">
        <v>64</v>
      </c>
      <c r="H29" s="15">
        <v>32</v>
      </c>
      <c r="I29" s="14" t="s">
        <v>79</v>
      </c>
      <c r="J29" s="14" t="s">
        <v>79</v>
      </c>
      <c r="K29" s="13"/>
    </row>
    <row r="30" spans="3:11" ht="26.25" customHeight="1" thickBot="1" x14ac:dyDescent="0.3">
      <c r="C30" s="1" t="s">
        <v>18</v>
      </c>
      <c r="D30" s="13" t="s">
        <v>82</v>
      </c>
      <c r="E30" s="13"/>
      <c r="F30" s="16">
        <v>48</v>
      </c>
      <c r="G30" s="16">
        <v>16</v>
      </c>
      <c r="H30" s="16">
        <v>32</v>
      </c>
      <c r="I30" s="13" t="s">
        <v>83</v>
      </c>
      <c r="J30" s="13" t="s">
        <v>79</v>
      </c>
      <c r="K30" s="13">
        <v>16</v>
      </c>
    </row>
    <row r="31" spans="3:11" ht="26.25" customHeight="1" thickBot="1" x14ac:dyDescent="0.3">
      <c r="C31" s="1" t="s">
        <v>19</v>
      </c>
      <c r="D31" s="13" t="s">
        <v>82</v>
      </c>
      <c r="E31" s="13"/>
      <c r="F31" s="16">
        <v>48</v>
      </c>
      <c r="G31" s="16">
        <v>16</v>
      </c>
      <c r="H31" s="16">
        <v>32</v>
      </c>
      <c r="I31" s="13" t="s">
        <v>83</v>
      </c>
      <c r="J31" s="13" t="s">
        <v>79</v>
      </c>
      <c r="K31" s="13">
        <v>16</v>
      </c>
    </row>
    <row r="32" spans="3:11" ht="26.25" customHeight="1" thickBot="1" x14ac:dyDescent="0.3">
      <c r="C32" s="1" t="s">
        <v>20</v>
      </c>
      <c r="D32" s="13" t="s">
        <v>82</v>
      </c>
      <c r="E32" s="13"/>
      <c r="F32" s="16">
        <v>48</v>
      </c>
      <c r="G32" s="16">
        <v>16</v>
      </c>
      <c r="H32" s="16">
        <v>32</v>
      </c>
      <c r="I32" s="13" t="s">
        <v>83</v>
      </c>
      <c r="J32" s="13" t="s">
        <v>79</v>
      </c>
      <c r="K32" s="13">
        <v>16</v>
      </c>
    </row>
    <row r="33" spans="3:11" ht="26.25" customHeight="1" thickBot="1" x14ac:dyDescent="0.3">
      <c r="C33" s="1" t="s">
        <v>21</v>
      </c>
      <c r="D33" s="13" t="s">
        <v>82</v>
      </c>
      <c r="E33" s="13"/>
      <c r="F33" s="16">
        <v>64</v>
      </c>
      <c r="G33" s="16">
        <v>16</v>
      </c>
      <c r="H33" s="16">
        <v>48</v>
      </c>
      <c r="I33" s="13" t="s">
        <v>83</v>
      </c>
      <c r="J33" s="13" t="s">
        <v>79</v>
      </c>
      <c r="K33" s="13">
        <v>16</v>
      </c>
    </row>
    <row r="34" spans="3:11" ht="26.25" customHeight="1" thickBot="1" x14ac:dyDescent="0.3">
      <c r="C34" s="4" t="s">
        <v>7</v>
      </c>
      <c r="D34" s="17"/>
      <c r="E34" s="18"/>
      <c r="F34" s="20">
        <v>400</v>
      </c>
      <c r="G34" s="20"/>
      <c r="H34" s="20"/>
      <c r="I34" s="17"/>
      <c r="J34" s="17"/>
      <c r="K34" s="18"/>
    </row>
    <row r="35" spans="3:11" ht="26.25" customHeight="1" thickBot="1" x14ac:dyDescent="0.3">
      <c r="C35" s="150" t="s">
        <v>22</v>
      </c>
      <c r="D35" s="151"/>
      <c r="E35" s="151"/>
      <c r="F35" s="151"/>
      <c r="G35" s="151"/>
      <c r="H35" s="151"/>
      <c r="I35" s="151"/>
      <c r="J35" s="151"/>
      <c r="K35" s="152"/>
    </row>
    <row r="36" spans="3:11" ht="26.25" customHeight="1" thickBot="1" x14ac:dyDescent="0.3">
      <c r="C36" s="3" t="s">
        <v>23</v>
      </c>
      <c r="D36" s="14" t="s">
        <v>82</v>
      </c>
      <c r="E36" s="14" t="s">
        <v>86</v>
      </c>
      <c r="F36" s="15">
        <v>64</v>
      </c>
      <c r="G36" s="15">
        <v>48</v>
      </c>
      <c r="H36" s="15">
        <v>16</v>
      </c>
      <c r="I36" s="14" t="s">
        <v>79</v>
      </c>
      <c r="J36" s="14" t="s">
        <v>79</v>
      </c>
      <c r="K36" s="13"/>
    </row>
    <row r="37" spans="3:11" ht="26.25" customHeight="1" thickBot="1" x14ac:dyDescent="0.3">
      <c r="C37" s="1" t="s">
        <v>24</v>
      </c>
      <c r="D37" s="13" t="s">
        <v>82</v>
      </c>
      <c r="E37" s="13"/>
      <c r="F37" s="16">
        <v>48</v>
      </c>
      <c r="G37" s="16">
        <v>16</v>
      </c>
      <c r="H37" s="16">
        <v>32</v>
      </c>
      <c r="I37" s="13" t="s">
        <v>83</v>
      </c>
      <c r="J37" s="13" t="s">
        <v>79</v>
      </c>
      <c r="K37" s="13">
        <v>16</v>
      </c>
    </row>
    <row r="38" spans="3:11" ht="26.25" customHeight="1" thickBot="1" x14ac:dyDescent="0.3">
      <c r="C38" s="3" t="s">
        <v>25</v>
      </c>
      <c r="D38" s="14" t="s">
        <v>82</v>
      </c>
      <c r="E38" s="13"/>
      <c r="F38" s="15">
        <v>96</v>
      </c>
      <c r="G38" s="15">
        <v>0</v>
      </c>
      <c r="H38" s="15">
        <v>96</v>
      </c>
      <c r="I38" s="14" t="s">
        <v>83</v>
      </c>
      <c r="J38" s="14" t="s">
        <v>87</v>
      </c>
      <c r="K38" s="13"/>
    </row>
    <row r="39" spans="3:11" ht="26.25" customHeight="1" thickBot="1" x14ac:dyDescent="0.3">
      <c r="C39" s="3" t="s">
        <v>26</v>
      </c>
      <c r="D39" s="14" t="s">
        <v>82</v>
      </c>
      <c r="E39" s="13"/>
      <c r="F39" s="15">
        <v>48</v>
      </c>
      <c r="G39" s="15">
        <v>16</v>
      </c>
      <c r="H39" s="15">
        <v>32</v>
      </c>
      <c r="I39" s="14" t="s">
        <v>83</v>
      </c>
      <c r="J39" s="14" t="s">
        <v>79</v>
      </c>
      <c r="K39" s="13">
        <v>32</v>
      </c>
    </row>
    <row r="40" spans="3:11" ht="26.25" customHeight="1" thickBot="1" x14ac:dyDescent="0.3">
      <c r="C40" s="3" t="s">
        <v>26</v>
      </c>
      <c r="D40" s="14" t="s">
        <v>82</v>
      </c>
      <c r="E40" s="13"/>
      <c r="F40" s="15">
        <v>48</v>
      </c>
      <c r="G40" s="15">
        <v>16</v>
      </c>
      <c r="H40" s="15">
        <v>32</v>
      </c>
      <c r="I40" s="14" t="s">
        <v>83</v>
      </c>
      <c r="J40" s="14" t="s">
        <v>79</v>
      </c>
      <c r="K40" s="13">
        <v>32</v>
      </c>
    </row>
    <row r="41" spans="3:11" ht="26.25" customHeight="1" thickBot="1" x14ac:dyDescent="0.3">
      <c r="C41" s="1" t="s">
        <v>27</v>
      </c>
      <c r="D41" s="14" t="s">
        <v>82</v>
      </c>
      <c r="E41" s="13" t="s">
        <v>88</v>
      </c>
      <c r="F41" s="16">
        <v>48</v>
      </c>
      <c r="G41" s="16">
        <v>32</v>
      </c>
      <c r="H41" s="16">
        <v>16</v>
      </c>
      <c r="I41" s="13" t="s">
        <v>83</v>
      </c>
      <c r="J41" s="13" t="s">
        <v>79</v>
      </c>
      <c r="K41" s="13">
        <v>16</v>
      </c>
    </row>
    <row r="42" spans="3:11" ht="26.25" customHeight="1" thickBot="1" x14ac:dyDescent="0.3">
      <c r="C42" s="3" t="s">
        <v>28</v>
      </c>
      <c r="D42" s="14" t="s">
        <v>82</v>
      </c>
      <c r="E42" s="13"/>
      <c r="F42" s="15">
        <v>96</v>
      </c>
      <c r="G42" s="15">
        <v>48</v>
      </c>
      <c r="H42" s="15">
        <v>48</v>
      </c>
      <c r="I42" s="14" t="s">
        <v>83</v>
      </c>
      <c r="J42" s="14" t="s">
        <v>79</v>
      </c>
      <c r="K42" s="13"/>
    </row>
    <row r="43" spans="3:11" ht="26.25" customHeight="1" thickBot="1" x14ac:dyDescent="0.3">
      <c r="C43" s="4" t="s">
        <v>7</v>
      </c>
      <c r="D43" s="17"/>
      <c r="E43" s="18"/>
      <c r="F43" s="20">
        <v>448</v>
      </c>
      <c r="G43" s="20"/>
      <c r="H43" s="20"/>
      <c r="I43" s="17"/>
      <c r="J43" s="17"/>
      <c r="K43" s="18"/>
    </row>
    <row r="44" spans="3:11" ht="26.25" customHeight="1" thickBot="1" x14ac:dyDescent="0.3">
      <c r="C44" s="150" t="s">
        <v>89</v>
      </c>
      <c r="D44" s="151"/>
      <c r="E44" s="151"/>
      <c r="F44" s="151"/>
      <c r="G44" s="151"/>
      <c r="H44" s="151"/>
      <c r="I44" s="151"/>
      <c r="J44" s="151"/>
      <c r="K44" s="152"/>
    </row>
    <row r="45" spans="3:11" ht="26.25" customHeight="1" thickBot="1" x14ac:dyDescent="0.3">
      <c r="C45" s="1" t="s">
        <v>29</v>
      </c>
      <c r="D45" s="13" t="s">
        <v>82</v>
      </c>
      <c r="E45" s="13"/>
      <c r="F45" s="16">
        <v>64</v>
      </c>
      <c r="G45" s="16">
        <v>32</v>
      </c>
      <c r="H45" s="16">
        <v>32</v>
      </c>
      <c r="I45" s="13" t="s">
        <v>83</v>
      </c>
      <c r="J45" s="13" t="s">
        <v>79</v>
      </c>
      <c r="K45" s="13">
        <v>16</v>
      </c>
    </row>
    <row r="46" spans="3:11" ht="26.25" customHeight="1" thickBot="1" x14ac:dyDescent="0.3">
      <c r="C46" s="1" t="s">
        <v>30</v>
      </c>
      <c r="D46" s="13" t="s">
        <v>82</v>
      </c>
      <c r="E46" s="13" t="s">
        <v>90</v>
      </c>
      <c r="F46" s="16">
        <v>64</v>
      </c>
      <c r="G46" s="16">
        <v>32</v>
      </c>
      <c r="H46" s="15">
        <v>32</v>
      </c>
      <c r="I46" s="13" t="s">
        <v>79</v>
      </c>
      <c r="J46" s="13" t="s">
        <v>79</v>
      </c>
      <c r="K46" s="13"/>
    </row>
    <row r="47" spans="3:11" ht="26.25" customHeight="1" thickBot="1" x14ac:dyDescent="0.3">
      <c r="C47" s="3" t="s">
        <v>26</v>
      </c>
      <c r="D47" s="14" t="s">
        <v>82</v>
      </c>
      <c r="E47" s="13"/>
      <c r="F47" s="15">
        <v>48</v>
      </c>
      <c r="G47" s="15">
        <v>16</v>
      </c>
      <c r="H47" s="15">
        <v>32</v>
      </c>
      <c r="I47" s="14" t="s">
        <v>83</v>
      </c>
      <c r="J47" s="14" t="s">
        <v>79</v>
      </c>
      <c r="K47" s="13">
        <v>32</v>
      </c>
    </row>
    <row r="48" spans="3:11" ht="26.25" customHeight="1" thickBot="1" x14ac:dyDescent="0.3">
      <c r="C48" s="3" t="s">
        <v>26</v>
      </c>
      <c r="D48" s="14" t="s">
        <v>82</v>
      </c>
      <c r="E48" s="13"/>
      <c r="F48" s="15">
        <v>48</v>
      </c>
      <c r="G48" s="15">
        <v>16</v>
      </c>
      <c r="H48" s="15">
        <v>32</v>
      </c>
      <c r="I48" s="14" t="s">
        <v>83</v>
      </c>
      <c r="J48" s="14" t="s">
        <v>79</v>
      </c>
      <c r="K48" s="13">
        <v>32</v>
      </c>
    </row>
    <row r="49" spans="3:11" ht="26.25" customHeight="1" x14ac:dyDescent="0.25">
      <c r="C49" s="179" t="s">
        <v>31</v>
      </c>
      <c r="D49" s="179" t="s">
        <v>91</v>
      </c>
      <c r="E49" s="179"/>
      <c r="F49" s="183">
        <v>64</v>
      </c>
      <c r="G49" s="191">
        <v>64</v>
      </c>
      <c r="H49" s="191">
        <v>0</v>
      </c>
      <c r="I49" s="179" t="s">
        <v>79</v>
      </c>
      <c r="J49" s="21" t="s">
        <v>92</v>
      </c>
      <c r="K49" s="179"/>
    </row>
    <row r="50" spans="3:11" ht="26.25" customHeight="1" thickBot="1" x14ac:dyDescent="0.3">
      <c r="C50" s="180"/>
      <c r="D50" s="180"/>
      <c r="E50" s="180"/>
      <c r="F50" s="184"/>
      <c r="G50" s="192"/>
      <c r="H50" s="192"/>
      <c r="I50" s="180"/>
      <c r="J50" s="13" t="s">
        <v>93</v>
      </c>
      <c r="K50" s="180"/>
    </row>
    <row r="51" spans="3:11" ht="26.25" customHeight="1" thickBot="1" x14ac:dyDescent="0.3">
      <c r="C51" s="1" t="s">
        <v>42</v>
      </c>
      <c r="D51" s="13" t="s">
        <v>95</v>
      </c>
      <c r="E51" s="13"/>
      <c r="F51" s="16">
        <v>64</v>
      </c>
      <c r="G51" s="20">
        <v>0</v>
      </c>
      <c r="H51" s="20">
        <v>64</v>
      </c>
      <c r="I51" s="13" t="s">
        <v>79</v>
      </c>
      <c r="J51" s="23" t="s">
        <v>79</v>
      </c>
      <c r="K51" s="18"/>
    </row>
    <row r="52" spans="3:11" ht="26.25" customHeight="1" thickBot="1" x14ac:dyDescent="0.3">
      <c r="C52" s="1" t="s">
        <v>33</v>
      </c>
      <c r="D52" s="14" t="s">
        <v>82</v>
      </c>
      <c r="E52" s="13"/>
      <c r="F52" s="16">
        <v>64</v>
      </c>
      <c r="G52" s="16">
        <v>64</v>
      </c>
      <c r="H52" s="16">
        <v>0</v>
      </c>
      <c r="I52" s="13" t="s">
        <v>83</v>
      </c>
      <c r="J52" s="13" t="s">
        <v>79</v>
      </c>
      <c r="K52" s="13"/>
    </row>
    <row r="53" spans="3:11" ht="26.25" customHeight="1" thickBot="1" x14ac:dyDescent="0.3">
      <c r="C53" s="4" t="s">
        <v>7</v>
      </c>
      <c r="D53" s="17"/>
      <c r="E53" s="18"/>
      <c r="F53" s="20">
        <v>416</v>
      </c>
      <c r="G53" s="20"/>
      <c r="H53" s="20"/>
      <c r="I53" s="17"/>
      <c r="J53" s="17"/>
      <c r="K53" s="18"/>
    </row>
    <row r="54" spans="3:11" ht="26.25" customHeight="1" thickBot="1" x14ac:dyDescent="0.3">
      <c r="C54" s="150" t="s">
        <v>34</v>
      </c>
      <c r="D54" s="151"/>
      <c r="E54" s="151"/>
      <c r="F54" s="151"/>
      <c r="G54" s="151"/>
      <c r="H54" s="151"/>
      <c r="I54" s="151"/>
      <c r="J54" s="151"/>
      <c r="K54" s="152"/>
    </row>
    <row r="55" spans="3:11" ht="26.25" customHeight="1" x14ac:dyDescent="0.25">
      <c r="C55" s="179" t="s">
        <v>36</v>
      </c>
      <c r="D55" s="179" t="s">
        <v>82</v>
      </c>
      <c r="E55" s="193"/>
      <c r="F55" s="183">
        <v>64</v>
      </c>
      <c r="G55" s="183">
        <v>32</v>
      </c>
      <c r="H55" s="183">
        <v>32</v>
      </c>
      <c r="I55" s="179" t="s">
        <v>83</v>
      </c>
      <c r="J55" s="22" t="s">
        <v>92</v>
      </c>
      <c r="K55" s="179">
        <v>32</v>
      </c>
    </row>
    <row r="56" spans="3:11" ht="26.25" customHeight="1" thickBot="1" x14ac:dyDescent="0.3">
      <c r="C56" s="180"/>
      <c r="D56" s="180"/>
      <c r="E56" s="194"/>
      <c r="F56" s="184"/>
      <c r="G56" s="184"/>
      <c r="H56" s="184"/>
      <c r="I56" s="180"/>
      <c r="J56" s="14" t="s">
        <v>93</v>
      </c>
      <c r="K56" s="180"/>
    </row>
    <row r="57" spans="3:11" ht="26.25" customHeight="1" thickBot="1" x14ac:dyDescent="0.3">
      <c r="C57" s="3" t="s">
        <v>37</v>
      </c>
      <c r="D57" s="14" t="s">
        <v>82</v>
      </c>
      <c r="E57" s="14" t="s">
        <v>16</v>
      </c>
      <c r="F57" s="15">
        <v>96</v>
      </c>
      <c r="G57" s="15">
        <v>0</v>
      </c>
      <c r="H57" s="15">
        <v>96</v>
      </c>
      <c r="I57" s="14" t="s">
        <v>83</v>
      </c>
      <c r="J57" s="14" t="s">
        <v>87</v>
      </c>
      <c r="K57" s="18"/>
    </row>
    <row r="58" spans="3:11" ht="26.25" customHeight="1" x14ac:dyDescent="0.25">
      <c r="C58" s="179" t="s">
        <v>49</v>
      </c>
      <c r="D58" s="181" t="s">
        <v>82</v>
      </c>
      <c r="E58" s="181" t="s">
        <v>16</v>
      </c>
      <c r="F58" s="183">
        <v>96</v>
      </c>
      <c r="G58" s="183">
        <v>64</v>
      </c>
      <c r="H58" s="183">
        <v>32</v>
      </c>
      <c r="I58" s="179" t="s">
        <v>83</v>
      </c>
      <c r="J58" s="22" t="s">
        <v>92</v>
      </c>
      <c r="K58" s="181">
        <v>32</v>
      </c>
    </row>
    <row r="59" spans="3:11" ht="26.25" customHeight="1" thickBot="1" x14ac:dyDescent="0.3">
      <c r="C59" s="180"/>
      <c r="D59" s="182"/>
      <c r="E59" s="182"/>
      <c r="F59" s="184"/>
      <c r="G59" s="184"/>
      <c r="H59" s="184"/>
      <c r="I59" s="180"/>
      <c r="J59" s="14" t="s">
        <v>93</v>
      </c>
      <c r="K59" s="182"/>
    </row>
    <row r="60" spans="3:11" ht="26.25" customHeight="1" x14ac:dyDescent="0.25">
      <c r="C60" s="179" t="s">
        <v>38</v>
      </c>
      <c r="D60" s="179" t="s">
        <v>91</v>
      </c>
      <c r="E60" s="179"/>
      <c r="F60" s="183">
        <v>64</v>
      </c>
      <c r="G60" s="195">
        <v>64</v>
      </c>
      <c r="H60" s="195">
        <v>0</v>
      </c>
      <c r="I60" s="179" t="s">
        <v>79</v>
      </c>
      <c r="J60" s="22" t="s">
        <v>92</v>
      </c>
      <c r="K60" s="193"/>
    </row>
    <row r="61" spans="3:11" ht="26.25" customHeight="1" thickBot="1" x14ac:dyDescent="0.3">
      <c r="C61" s="180"/>
      <c r="D61" s="180"/>
      <c r="E61" s="180"/>
      <c r="F61" s="184"/>
      <c r="G61" s="196"/>
      <c r="H61" s="196"/>
      <c r="I61" s="180"/>
      <c r="J61" s="14" t="s">
        <v>93</v>
      </c>
      <c r="K61" s="194"/>
    </row>
    <row r="62" spans="3:11" ht="26.25" customHeight="1" x14ac:dyDescent="0.25">
      <c r="C62" s="179" t="s">
        <v>39</v>
      </c>
      <c r="D62" s="179" t="s">
        <v>91</v>
      </c>
      <c r="E62" s="179"/>
      <c r="F62" s="183">
        <v>64</v>
      </c>
      <c r="G62" s="195">
        <v>64</v>
      </c>
      <c r="H62" s="195">
        <v>0</v>
      </c>
      <c r="I62" s="179" t="s">
        <v>79</v>
      </c>
      <c r="J62" s="21" t="s">
        <v>92</v>
      </c>
      <c r="K62" s="193"/>
    </row>
    <row r="63" spans="3:11" ht="26.25" customHeight="1" thickBot="1" x14ac:dyDescent="0.3">
      <c r="C63" s="180"/>
      <c r="D63" s="180"/>
      <c r="E63" s="180"/>
      <c r="F63" s="184"/>
      <c r="G63" s="196"/>
      <c r="H63" s="196"/>
      <c r="I63" s="180"/>
      <c r="J63" s="23" t="s">
        <v>93</v>
      </c>
      <c r="K63" s="194"/>
    </row>
    <row r="64" spans="3:11" ht="26.25" customHeight="1" thickBot="1" x14ac:dyDescent="0.3">
      <c r="C64" s="2" t="s">
        <v>7</v>
      </c>
      <c r="D64" s="18"/>
      <c r="E64" s="18"/>
      <c r="F64" s="19">
        <v>384</v>
      </c>
      <c r="G64" s="20"/>
      <c r="H64" s="20"/>
      <c r="I64" s="18"/>
      <c r="J64" s="24"/>
      <c r="K64" s="18"/>
    </row>
    <row r="65" spans="3:11" ht="26.25" customHeight="1" thickBot="1" x14ac:dyDescent="0.3">
      <c r="C65" s="150" t="s">
        <v>40</v>
      </c>
      <c r="D65" s="151"/>
      <c r="E65" s="151"/>
      <c r="F65" s="151"/>
      <c r="G65" s="151"/>
      <c r="H65" s="151"/>
      <c r="I65" s="151"/>
      <c r="J65" s="151"/>
      <c r="K65" s="152"/>
    </row>
    <row r="66" spans="3:11" ht="26.25" customHeight="1" x14ac:dyDescent="0.25">
      <c r="C66" s="181" t="s">
        <v>52</v>
      </c>
      <c r="D66" s="181" t="s">
        <v>82</v>
      </c>
      <c r="E66" s="181" t="s">
        <v>16</v>
      </c>
      <c r="F66" s="191">
        <v>112</v>
      </c>
      <c r="G66" s="191">
        <v>0</v>
      </c>
      <c r="H66" s="191">
        <v>112</v>
      </c>
      <c r="I66" s="181" t="s">
        <v>83</v>
      </c>
      <c r="J66" s="22" t="s">
        <v>92</v>
      </c>
      <c r="K66" s="193"/>
    </row>
    <row r="67" spans="3:11" ht="26.25" customHeight="1" thickBot="1" x14ac:dyDescent="0.3">
      <c r="C67" s="182"/>
      <c r="D67" s="182"/>
      <c r="E67" s="182"/>
      <c r="F67" s="192"/>
      <c r="G67" s="192"/>
      <c r="H67" s="192"/>
      <c r="I67" s="182"/>
      <c r="J67" s="25" t="s">
        <v>93</v>
      </c>
      <c r="K67" s="194"/>
    </row>
    <row r="68" spans="3:11" ht="26.25" customHeight="1" thickBot="1" x14ac:dyDescent="0.3">
      <c r="C68" s="1" t="s">
        <v>54</v>
      </c>
      <c r="D68" s="13"/>
      <c r="E68" s="13"/>
      <c r="F68" s="16">
        <v>64</v>
      </c>
      <c r="G68" s="20"/>
      <c r="H68" s="20"/>
      <c r="I68" s="13" t="s">
        <v>101</v>
      </c>
      <c r="J68" s="25" t="s">
        <v>87</v>
      </c>
      <c r="K68" s="18"/>
    </row>
    <row r="69" spans="3:11" ht="26.25" customHeight="1" x14ac:dyDescent="0.25">
      <c r="C69" s="179" t="s">
        <v>43</v>
      </c>
      <c r="D69" s="179"/>
      <c r="E69" s="179"/>
      <c r="F69" s="183">
        <v>48</v>
      </c>
      <c r="G69" s="195"/>
      <c r="H69" s="195"/>
      <c r="I69" s="179" t="s">
        <v>83</v>
      </c>
      <c r="J69" s="22" t="s">
        <v>92</v>
      </c>
      <c r="K69" s="193"/>
    </row>
    <row r="70" spans="3:11" ht="26.25" customHeight="1" thickBot="1" x14ac:dyDescent="0.3">
      <c r="C70" s="180"/>
      <c r="D70" s="180"/>
      <c r="E70" s="180"/>
      <c r="F70" s="184"/>
      <c r="G70" s="196"/>
      <c r="H70" s="196"/>
      <c r="I70" s="180"/>
      <c r="J70" s="25" t="s">
        <v>93</v>
      </c>
      <c r="K70" s="194"/>
    </row>
    <row r="71" spans="3:11" ht="26.25" customHeight="1" x14ac:dyDescent="0.25">
      <c r="C71" s="179" t="s">
        <v>45</v>
      </c>
      <c r="D71" s="179" t="s">
        <v>91</v>
      </c>
      <c r="E71" s="179"/>
      <c r="F71" s="183">
        <v>64</v>
      </c>
      <c r="G71" s="195">
        <v>64</v>
      </c>
      <c r="H71" s="195">
        <v>0</v>
      </c>
      <c r="I71" s="179" t="s">
        <v>79</v>
      </c>
      <c r="J71" s="22" t="s">
        <v>92</v>
      </c>
      <c r="K71" s="193"/>
    </row>
    <row r="72" spans="3:11" ht="26.25" customHeight="1" thickBot="1" x14ac:dyDescent="0.3">
      <c r="C72" s="180"/>
      <c r="D72" s="180"/>
      <c r="E72" s="180"/>
      <c r="F72" s="184"/>
      <c r="G72" s="196"/>
      <c r="H72" s="196"/>
      <c r="I72" s="180"/>
      <c r="J72" s="25" t="s">
        <v>93</v>
      </c>
      <c r="K72" s="194"/>
    </row>
    <row r="73" spans="3:11" ht="26.25" customHeight="1" thickBot="1" x14ac:dyDescent="0.3">
      <c r="C73" s="1" t="s">
        <v>50</v>
      </c>
      <c r="D73" s="14" t="s">
        <v>82</v>
      </c>
      <c r="E73" s="13"/>
      <c r="F73" s="16">
        <v>48</v>
      </c>
      <c r="G73" s="16">
        <v>32</v>
      </c>
      <c r="H73" s="16">
        <v>16</v>
      </c>
      <c r="I73" s="13" t="s">
        <v>83</v>
      </c>
      <c r="J73" s="23" t="s">
        <v>87</v>
      </c>
      <c r="K73" s="18"/>
    </row>
    <row r="74" spans="3:11" ht="26.25" customHeight="1" thickBot="1" x14ac:dyDescent="0.3">
      <c r="C74" s="2" t="s">
        <v>7</v>
      </c>
      <c r="D74" s="18"/>
      <c r="E74" s="18"/>
      <c r="F74" s="19">
        <v>336</v>
      </c>
      <c r="G74" s="20"/>
      <c r="H74" s="20"/>
      <c r="I74" s="18"/>
      <c r="J74" s="24"/>
      <c r="K74" s="18"/>
    </row>
    <row r="75" spans="3:11" ht="26.25" customHeight="1" thickBot="1" x14ac:dyDescent="0.3">
      <c r="C75" s="150" t="s">
        <v>47</v>
      </c>
      <c r="D75" s="151"/>
      <c r="E75" s="151"/>
      <c r="F75" s="151"/>
      <c r="G75" s="151"/>
      <c r="H75" s="151"/>
      <c r="I75" s="151"/>
      <c r="J75" s="151"/>
      <c r="K75" s="152"/>
    </row>
    <row r="76" spans="3:11" ht="26.25" customHeight="1" thickBot="1" x14ac:dyDescent="0.3">
      <c r="C76" s="3" t="s">
        <v>57</v>
      </c>
      <c r="D76" s="14" t="s">
        <v>82</v>
      </c>
      <c r="E76" s="14" t="s">
        <v>16</v>
      </c>
      <c r="F76" s="15">
        <v>112</v>
      </c>
      <c r="G76" s="15">
        <v>0</v>
      </c>
      <c r="H76" s="15">
        <v>112</v>
      </c>
      <c r="I76" s="14" t="s">
        <v>83</v>
      </c>
      <c r="J76" s="25" t="s">
        <v>103</v>
      </c>
      <c r="K76" s="18"/>
    </row>
    <row r="77" spans="3:11" ht="26.25" customHeight="1" thickBot="1" x14ac:dyDescent="0.3">
      <c r="C77" s="1" t="s">
        <v>54</v>
      </c>
      <c r="D77" s="13"/>
      <c r="E77" s="13"/>
      <c r="F77" s="16">
        <v>64</v>
      </c>
      <c r="G77" s="20"/>
      <c r="H77" s="20"/>
      <c r="I77" s="13" t="s">
        <v>101</v>
      </c>
      <c r="J77" s="25" t="s">
        <v>87</v>
      </c>
      <c r="K77" s="18"/>
    </row>
    <row r="78" spans="3:11" ht="26.25" customHeight="1" x14ac:dyDescent="0.25">
      <c r="C78" s="179" t="s">
        <v>43</v>
      </c>
      <c r="D78" s="179"/>
      <c r="E78" s="179"/>
      <c r="F78" s="183">
        <v>48</v>
      </c>
      <c r="G78" s="195"/>
      <c r="H78" s="195"/>
      <c r="I78" s="179" t="s">
        <v>83</v>
      </c>
      <c r="J78" s="22" t="s">
        <v>92</v>
      </c>
      <c r="K78" s="193"/>
    </row>
    <row r="79" spans="3:11" ht="26.25" customHeight="1" thickBot="1" x14ac:dyDescent="0.3">
      <c r="C79" s="180"/>
      <c r="D79" s="180"/>
      <c r="E79" s="180"/>
      <c r="F79" s="184"/>
      <c r="G79" s="196"/>
      <c r="H79" s="196"/>
      <c r="I79" s="180"/>
      <c r="J79" s="25" t="s">
        <v>93</v>
      </c>
      <c r="K79" s="194"/>
    </row>
    <row r="80" spans="3:11" ht="26.25" customHeight="1" thickBot="1" x14ac:dyDescent="0.3">
      <c r="C80" s="1" t="s">
        <v>55</v>
      </c>
      <c r="D80" s="14" t="s">
        <v>82</v>
      </c>
      <c r="E80" s="13" t="s">
        <v>102</v>
      </c>
      <c r="F80" s="16">
        <v>48</v>
      </c>
      <c r="G80" s="16">
        <v>16</v>
      </c>
      <c r="H80" s="16">
        <v>32</v>
      </c>
      <c r="I80" s="13" t="s">
        <v>83</v>
      </c>
      <c r="J80" s="25" t="s">
        <v>87</v>
      </c>
      <c r="K80" s="18"/>
    </row>
    <row r="81" spans="3:11" ht="26.25" customHeight="1" thickBot="1" x14ac:dyDescent="0.3">
      <c r="C81" s="3" t="s">
        <v>59</v>
      </c>
      <c r="D81" s="14" t="s">
        <v>82</v>
      </c>
      <c r="E81" s="14" t="s">
        <v>28</v>
      </c>
      <c r="F81" s="15">
        <v>96</v>
      </c>
      <c r="G81" s="15">
        <v>48</v>
      </c>
      <c r="H81" s="15">
        <v>48</v>
      </c>
      <c r="I81" s="14" t="s">
        <v>83</v>
      </c>
      <c r="J81" s="25" t="s">
        <v>87</v>
      </c>
      <c r="K81" s="18"/>
    </row>
    <row r="82" spans="3:11" ht="26.25" customHeight="1" thickBot="1" x14ac:dyDescent="0.3">
      <c r="C82" s="1" t="s">
        <v>60</v>
      </c>
      <c r="D82" s="14"/>
      <c r="E82" s="13" t="s">
        <v>55</v>
      </c>
      <c r="F82" s="15"/>
      <c r="G82" s="15"/>
      <c r="H82" s="15"/>
      <c r="I82" s="14"/>
      <c r="J82" s="25"/>
      <c r="K82" s="18"/>
    </row>
    <row r="83" spans="3:11" ht="26.25" customHeight="1" thickBot="1" x14ac:dyDescent="0.3">
      <c r="C83" s="2" t="s">
        <v>7</v>
      </c>
      <c r="D83" s="18"/>
      <c r="E83" s="18"/>
      <c r="F83" s="19">
        <v>336</v>
      </c>
      <c r="G83" s="20"/>
      <c r="H83" s="20"/>
      <c r="I83" s="18"/>
      <c r="J83" s="24"/>
      <c r="K83" s="18"/>
    </row>
  </sheetData>
  <mergeCells count="85">
    <mergeCell ref="C75:K75"/>
    <mergeCell ref="C78:C79"/>
    <mergeCell ref="D78:D79"/>
    <mergeCell ref="E78:E79"/>
    <mergeCell ref="F78:F79"/>
    <mergeCell ref="G78:G79"/>
    <mergeCell ref="H78:H79"/>
    <mergeCell ref="I78:I79"/>
    <mergeCell ref="K78:K79"/>
    <mergeCell ref="I69:I70"/>
    <mergeCell ref="K69:K70"/>
    <mergeCell ref="C71:C72"/>
    <mergeCell ref="D71:D72"/>
    <mergeCell ref="E71:E72"/>
    <mergeCell ref="F71:F72"/>
    <mergeCell ref="G71:G72"/>
    <mergeCell ref="H71:H72"/>
    <mergeCell ref="I71:I72"/>
    <mergeCell ref="K71:K72"/>
    <mergeCell ref="C69:C70"/>
    <mergeCell ref="D69:D70"/>
    <mergeCell ref="E69:E70"/>
    <mergeCell ref="F69:F70"/>
    <mergeCell ref="G69:G70"/>
    <mergeCell ref="H69:H70"/>
    <mergeCell ref="C65:K65"/>
    <mergeCell ref="C66:C67"/>
    <mergeCell ref="D66:D67"/>
    <mergeCell ref="E66:E67"/>
    <mergeCell ref="F66:F67"/>
    <mergeCell ref="G66:G67"/>
    <mergeCell ref="H66:H67"/>
    <mergeCell ref="I66:I67"/>
    <mergeCell ref="K66:K67"/>
    <mergeCell ref="H62:H63"/>
    <mergeCell ref="I62:I63"/>
    <mergeCell ref="K62:K63"/>
    <mergeCell ref="C60:C61"/>
    <mergeCell ref="D60:D61"/>
    <mergeCell ref="E60:E61"/>
    <mergeCell ref="F60:F61"/>
    <mergeCell ref="G60:G61"/>
    <mergeCell ref="H60:H61"/>
    <mergeCell ref="C62:C63"/>
    <mergeCell ref="D62:D63"/>
    <mergeCell ref="E62:E63"/>
    <mergeCell ref="F62:F63"/>
    <mergeCell ref="G62:G63"/>
    <mergeCell ref="H58:H59"/>
    <mergeCell ref="I58:I59"/>
    <mergeCell ref="K58:K59"/>
    <mergeCell ref="I60:I61"/>
    <mergeCell ref="K60:K61"/>
    <mergeCell ref="C58:C59"/>
    <mergeCell ref="D58:D59"/>
    <mergeCell ref="E58:E59"/>
    <mergeCell ref="F58:F59"/>
    <mergeCell ref="G58:G59"/>
    <mergeCell ref="C54:K54"/>
    <mergeCell ref="C55:C56"/>
    <mergeCell ref="D55:D56"/>
    <mergeCell ref="E55:E56"/>
    <mergeCell ref="F55:F56"/>
    <mergeCell ref="G55:G56"/>
    <mergeCell ref="H55:H56"/>
    <mergeCell ref="I55:I56"/>
    <mergeCell ref="K55:K56"/>
    <mergeCell ref="C19:K19"/>
    <mergeCell ref="C27:K27"/>
    <mergeCell ref="C35:K35"/>
    <mergeCell ref="C44:K44"/>
    <mergeCell ref="C49:C50"/>
    <mergeCell ref="D49:D50"/>
    <mergeCell ref="E49:E50"/>
    <mergeCell ref="F49:F50"/>
    <mergeCell ref="G49:G50"/>
    <mergeCell ref="H49:H50"/>
    <mergeCell ref="I49:I50"/>
    <mergeCell ref="K49:K50"/>
    <mergeCell ref="C10:K10"/>
    <mergeCell ref="C4:K4"/>
    <mergeCell ref="C5:C8"/>
    <mergeCell ref="D5:D8"/>
    <mergeCell ref="E5:E8"/>
    <mergeCell ref="F5:H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73F28-08E6-4977-9673-12EC753495E5}">
  <dimension ref="C3:K85"/>
  <sheetViews>
    <sheetView topLeftCell="A68" workbookViewId="0">
      <selection activeCell="C66" sqref="C66:C67"/>
    </sheetView>
  </sheetViews>
  <sheetFormatPr defaultRowHeight="27.75" customHeight="1" x14ac:dyDescent="0.25"/>
  <cols>
    <col min="3" max="3" width="43.7109375" customWidth="1"/>
  </cols>
  <sheetData>
    <row r="3" spans="3:11" ht="27.75" customHeight="1" thickBot="1" x14ac:dyDescent="0.3"/>
    <row r="4" spans="3:11" ht="27.75" customHeight="1" thickBot="1" x14ac:dyDescent="0.3">
      <c r="C4" s="135" t="s">
        <v>105</v>
      </c>
      <c r="D4" s="136"/>
      <c r="E4" s="136"/>
      <c r="F4" s="136"/>
      <c r="G4" s="136"/>
      <c r="H4" s="136"/>
      <c r="I4" s="136"/>
      <c r="J4" s="136"/>
      <c r="K4" s="137"/>
    </row>
    <row r="5" spans="3:11" ht="27.75" customHeight="1" x14ac:dyDescent="0.25">
      <c r="C5" s="138" t="s">
        <v>105</v>
      </c>
      <c r="D5" s="138" t="s">
        <v>64</v>
      </c>
      <c r="E5" s="138" t="s">
        <v>65</v>
      </c>
      <c r="F5" s="141" t="s">
        <v>66</v>
      </c>
      <c r="G5" s="142"/>
      <c r="H5" s="143"/>
      <c r="I5" s="5" t="s">
        <v>67</v>
      </c>
      <c r="J5" s="8" t="s">
        <v>69</v>
      </c>
      <c r="K5" s="8" t="s">
        <v>71</v>
      </c>
    </row>
    <row r="6" spans="3:11" ht="27.75" customHeight="1" x14ac:dyDescent="0.25">
      <c r="C6" s="139"/>
      <c r="D6" s="139"/>
      <c r="E6" s="139"/>
      <c r="F6" s="144"/>
      <c r="G6" s="145"/>
      <c r="H6" s="146"/>
      <c r="I6" s="5"/>
      <c r="J6" s="8" t="s">
        <v>70</v>
      </c>
      <c r="K6" s="8" t="s">
        <v>72</v>
      </c>
    </row>
    <row r="7" spans="3:11" ht="27.75" customHeight="1" x14ac:dyDescent="0.25">
      <c r="C7" s="139"/>
      <c r="D7" s="139"/>
      <c r="E7" s="139"/>
      <c r="F7" s="144"/>
      <c r="G7" s="145"/>
      <c r="H7" s="146"/>
      <c r="I7" s="5" t="s">
        <v>68</v>
      </c>
      <c r="J7" s="6"/>
      <c r="K7" s="8" t="s">
        <v>73</v>
      </c>
    </row>
    <row r="8" spans="3:11" ht="27.75" customHeight="1" thickBot="1" x14ac:dyDescent="0.3">
      <c r="C8" s="140"/>
      <c r="D8" s="140"/>
      <c r="E8" s="140"/>
      <c r="F8" s="147"/>
      <c r="G8" s="148"/>
      <c r="H8" s="149"/>
      <c r="I8" s="7"/>
      <c r="J8" s="7"/>
      <c r="K8" s="9" t="s">
        <v>74</v>
      </c>
    </row>
    <row r="9" spans="3:11" ht="27.75" customHeight="1" thickBot="1" x14ac:dyDescent="0.3">
      <c r="C9" s="10"/>
      <c r="D9" s="11"/>
      <c r="E9" s="11"/>
      <c r="F9" s="12" t="s">
        <v>7</v>
      </c>
      <c r="G9" s="12" t="s">
        <v>75</v>
      </c>
      <c r="H9" s="12" t="s">
        <v>76</v>
      </c>
      <c r="I9" s="11"/>
      <c r="J9" s="11"/>
      <c r="K9" s="11"/>
    </row>
    <row r="10" spans="3:11" ht="27.75" customHeight="1" thickBot="1" x14ac:dyDescent="0.3">
      <c r="C10" s="150" t="s">
        <v>77</v>
      </c>
      <c r="D10" s="151"/>
      <c r="E10" s="151"/>
      <c r="F10" s="151"/>
      <c r="G10" s="151"/>
      <c r="H10" s="151"/>
      <c r="I10" s="151"/>
      <c r="J10" s="151"/>
      <c r="K10" s="152"/>
    </row>
    <row r="11" spans="3:11" ht="27.75" customHeight="1" thickBot="1" x14ac:dyDescent="0.3">
      <c r="C11" s="3" t="s">
        <v>0</v>
      </c>
      <c r="D11" s="13" t="s">
        <v>78</v>
      </c>
      <c r="E11" s="14"/>
      <c r="F11" s="15">
        <v>48</v>
      </c>
      <c r="G11" s="15">
        <v>48</v>
      </c>
      <c r="H11" s="15">
        <v>0</v>
      </c>
      <c r="I11" s="14" t="s">
        <v>79</v>
      </c>
      <c r="J11" s="14" t="s">
        <v>79</v>
      </c>
      <c r="K11" s="14"/>
    </row>
    <row r="12" spans="3:11" ht="27.75" customHeight="1" thickBot="1" x14ac:dyDescent="0.3">
      <c r="C12" s="1" t="s">
        <v>1</v>
      </c>
      <c r="D12" s="13" t="s">
        <v>80</v>
      </c>
      <c r="E12" s="13"/>
      <c r="F12" s="16">
        <v>64</v>
      </c>
      <c r="G12" s="16">
        <v>16</v>
      </c>
      <c r="H12" s="16">
        <v>48</v>
      </c>
      <c r="I12" s="13" t="s">
        <v>79</v>
      </c>
      <c r="J12" s="13" t="s">
        <v>79</v>
      </c>
      <c r="K12" s="14"/>
    </row>
    <row r="13" spans="3:11" ht="27.75" customHeight="1" thickBot="1" x14ac:dyDescent="0.3">
      <c r="C13" s="1" t="s">
        <v>2</v>
      </c>
      <c r="D13" s="13" t="s">
        <v>81</v>
      </c>
      <c r="E13" s="13"/>
      <c r="F13" s="16">
        <v>64</v>
      </c>
      <c r="G13" s="16">
        <v>64</v>
      </c>
      <c r="H13" s="16">
        <v>0</v>
      </c>
      <c r="I13" s="13" t="s">
        <v>79</v>
      </c>
      <c r="J13" s="13" t="s">
        <v>79</v>
      </c>
      <c r="K13" s="14"/>
    </row>
    <row r="14" spans="3:11" ht="27.75" customHeight="1" thickBot="1" x14ac:dyDescent="0.3">
      <c r="C14" s="1" t="s">
        <v>3</v>
      </c>
      <c r="D14" s="14" t="s">
        <v>82</v>
      </c>
      <c r="E14" s="13"/>
      <c r="F14" s="16">
        <v>64</v>
      </c>
      <c r="G14" s="16">
        <v>64</v>
      </c>
      <c r="H14" s="16">
        <v>0</v>
      </c>
      <c r="I14" s="13" t="s">
        <v>83</v>
      </c>
      <c r="J14" s="13" t="s">
        <v>79</v>
      </c>
      <c r="K14" s="14"/>
    </row>
    <row r="15" spans="3:11" ht="27.75" customHeight="1" thickBot="1" x14ac:dyDescent="0.3">
      <c r="C15" s="1" t="s">
        <v>4</v>
      </c>
      <c r="D15" s="14" t="s">
        <v>82</v>
      </c>
      <c r="E15" s="13"/>
      <c r="F15" s="16">
        <v>32</v>
      </c>
      <c r="G15" s="16">
        <v>0</v>
      </c>
      <c r="H15" s="16">
        <v>32</v>
      </c>
      <c r="I15" s="13" t="s">
        <v>83</v>
      </c>
      <c r="J15" s="13" t="s">
        <v>79</v>
      </c>
      <c r="K15" s="13">
        <v>32</v>
      </c>
    </row>
    <row r="16" spans="3:11" ht="27.75" customHeight="1" thickBot="1" x14ac:dyDescent="0.3">
      <c r="C16" s="1" t="s">
        <v>5</v>
      </c>
      <c r="D16" s="14" t="s">
        <v>82</v>
      </c>
      <c r="E16" s="13"/>
      <c r="F16" s="16">
        <v>32</v>
      </c>
      <c r="G16" s="16">
        <v>0</v>
      </c>
      <c r="H16" s="16">
        <v>32</v>
      </c>
      <c r="I16" s="13" t="s">
        <v>83</v>
      </c>
      <c r="J16" s="13" t="s">
        <v>79</v>
      </c>
      <c r="K16" s="13">
        <v>32</v>
      </c>
    </row>
    <row r="17" spans="3:11" ht="27.75" customHeight="1" thickBot="1" x14ac:dyDescent="0.3">
      <c r="C17" s="1" t="s">
        <v>6</v>
      </c>
      <c r="D17" s="14" t="s">
        <v>82</v>
      </c>
      <c r="E17" s="13"/>
      <c r="F17" s="16">
        <v>64</v>
      </c>
      <c r="G17" s="16">
        <v>64</v>
      </c>
      <c r="H17" s="16">
        <v>0</v>
      </c>
      <c r="I17" s="13" t="s">
        <v>83</v>
      </c>
      <c r="J17" s="13" t="s">
        <v>79</v>
      </c>
      <c r="K17" s="13"/>
    </row>
    <row r="18" spans="3:11" ht="27.75" customHeight="1" thickBot="1" x14ac:dyDescent="0.3">
      <c r="C18" s="2" t="s">
        <v>7</v>
      </c>
      <c r="D18" s="17"/>
      <c r="E18" s="18"/>
      <c r="F18" s="19">
        <v>368</v>
      </c>
      <c r="G18" s="19"/>
      <c r="H18" s="19"/>
      <c r="I18" s="18"/>
      <c r="J18" s="18"/>
      <c r="K18" s="18"/>
    </row>
    <row r="19" spans="3:11" ht="27.75" customHeight="1" thickBot="1" x14ac:dyDescent="0.3">
      <c r="C19" s="150" t="s">
        <v>8</v>
      </c>
      <c r="D19" s="151"/>
      <c r="E19" s="151"/>
      <c r="F19" s="151"/>
      <c r="G19" s="151"/>
      <c r="H19" s="151"/>
      <c r="I19" s="151"/>
      <c r="J19" s="151"/>
      <c r="K19" s="152"/>
    </row>
    <row r="20" spans="3:11" ht="27.75" customHeight="1" thickBot="1" x14ac:dyDescent="0.3">
      <c r="C20" s="1" t="s">
        <v>9</v>
      </c>
      <c r="D20" s="13" t="s">
        <v>80</v>
      </c>
      <c r="E20" s="16" t="s">
        <v>84</v>
      </c>
      <c r="F20" s="16">
        <v>64</v>
      </c>
      <c r="G20" s="16">
        <v>16</v>
      </c>
      <c r="H20" s="16">
        <v>48</v>
      </c>
      <c r="I20" s="13" t="s">
        <v>79</v>
      </c>
      <c r="J20" s="13" t="s">
        <v>79</v>
      </c>
      <c r="K20" s="13"/>
    </row>
    <row r="21" spans="3:11" ht="27.75" customHeight="1" thickBot="1" x14ac:dyDescent="0.3">
      <c r="C21" s="3" t="s">
        <v>10</v>
      </c>
      <c r="D21" s="14" t="s">
        <v>82</v>
      </c>
      <c r="E21" s="13"/>
      <c r="F21" s="15">
        <v>64</v>
      </c>
      <c r="G21" s="15">
        <v>64</v>
      </c>
      <c r="H21" s="16">
        <v>0</v>
      </c>
      <c r="I21" s="13" t="s">
        <v>83</v>
      </c>
      <c r="J21" s="13" t="s">
        <v>79</v>
      </c>
      <c r="K21" s="13"/>
    </row>
    <row r="22" spans="3:11" ht="27.75" customHeight="1" thickBot="1" x14ac:dyDescent="0.3">
      <c r="C22" s="1" t="s">
        <v>11</v>
      </c>
      <c r="D22" s="13" t="s">
        <v>82</v>
      </c>
      <c r="E22" s="13"/>
      <c r="F22" s="16">
        <v>64</v>
      </c>
      <c r="G22" s="16">
        <v>16</v>
      </c>
      <c r="H22" s="15">
        <v>48</v>
      </c>
      <c r="I22" s="13" t="s">
        <v>83</v>
      </c>
      <c r="J22" s="13" t="s">
        <v>79</v>
      </c>
      <c r="K22" s="13">
        <v>16</v>
      </c>
    </row>
    <row r="23" spans="3:11" ht="27.75" customHeight="1" thickBot="1" x14ac:dyDescent="0.3">
      <c r="C23" s="1" t="s">
        <v>12</v>
      </c>
      <c r="D23" s="13" t="s">
        <v>82</v>
      </c>
      <c r="E23" s="13"/>
      <c r="F23" s="16">
        <v>64</v>
      </c>
      <c r="G23" s="16">
        <v>16</v>
      </c>
      <c r="H23" s="16">
        <v>48</v>
      </c>
      <c r="I23" s="13" t="s">
        <v>83</v>
      </c>
      <c r="J23" s="13" t="s">
        <v>79</v>
      </c>
      <c r="K23" s="13">
        <v>16</v>
      </c>
    </row>
    <row r="24" spans="3:11" ht="27.75" customHeight="1" thickBot="1" x14ac:dyDescent="0.3">
      <c r="C24" s="1" t="s">
        <v>13</v>
      </c>
      <c r="D24" s="13" t="s">
        <v>82</v>
      </c>
      <c r="E24" s="13"/>
      <c r="F24" s="16">
        <v>64</v>
      </c>
      <c r="G24" s="16">
        <v>16</v>
      </c>
      <c r="H24" s="16">
        <v>48</v>
      </c>
      <c r="I24" s="13" t="s">
        <v>83</v>
      </c>
      <c r="J24" s="13" t="s">
        <v>79</v>
      </c>
      <c r="K24" s="13">
        <v>16</v>
      </c>
    </row>
    <row r="25" spans="3:11" ht="27.75" customHeight="1" thickBot="1" x14ac:dyDescent="0.3">
      <c r="C25" s="3" t="s">
        <v>14</v>
      </c>
      <c r="D25" s="14" t="s">
        <v>81</v>
      </c>
      <c r="E25" s="14"/>
      <c r="F25" s="15">
        <v>64</v>
      </c>
      <c r="G25" s="15">
        <v>64</v>
      </c>
      <c r="H25" s="15">
        <v>0</v>
      </c>
      <c r="I25" s="14" t="s">
        <v>79</v>
      </c>
      <c r="J25" s="14" t="s">
        <v>79</v>
      </c>
      <c r="K25" s="13"/>
    </row>
    <row r="26" spans="3:11" ht="27.75" customHeight="1" thickBot="1" x14ac:dyDescent="0.3">
      <c r="C26" s="2" t="s">
        <v>7</v>
      </c>
      <c r="D26" s="17"/>
      <c r="E26" s="18"/>
      <c r="F26" s="19">
        <v>384</v>
      </c>
      <c r="G26" s="19"/>
      <c r="H26" s="19"/>
      <c r="I26" s="18"/>
      <c r="J26" s="18"/>
      <c r="K26" s="18"/>
    </row>
    <row r="27" spans="3:11" ht="27.75" customHeight="1" thickBot="1" x14ac:dyDescent="0.3">
      <c r="C27" s="150" t="s">
        <v>15</v>
      </c>
      <c r="D27" s="151"/>
      <c r="E27" s="151"/>
      <c r="F27" s="151"/>
      <c r="G27" s="151"/>
      <c r="H27" s="151"/>
      <c r="I27" s="151"/>
      <c r="J27" s="151"/>
      <c r="K27" s="152"/>
    </row>
    <row r="28" spans="3:11" ht="27.75" customHeight="1" thickBot="1" x14ac:dyDescent="0.3">
      <c r="C28" s="3" t="s">
        <v>16</v>
      </c>
      <c r="D28" s="14" t="s">
        <v>82</v>
      </c>
      <c r="E28" s="13"/>
      <c r="F28" s="15">
        <v>96</v>
      </c>
      <c r="G28" s="15">
        <v>0</v>
      </c>
      <c r="H28" s="15">
        <v>96</v>
      </c>
      <c r="I28" s="14" t="s">
        <v>83</v>
      </c>
      <c r="J28" s="14" t="s">
        <v>85</v>
      </c>
      <c r="K28" s="13"/>
    </row>
    <row r="29" spans="3:11" ht="27.75" customHeight="1" thickBot="1" x14ac:dyDescent="0.3">
      <c r="C29" s="3" t="s">
        <v>17</v>
      </c>
      <c r="D29" s="14" t="s">
        <v>80</v>
      </c>
      <c r="E29" s="14"/>
      <c r="F29" s="15">
        <v>96</v>
      </c>
      <c r="G29" s="15">
        <v>64</v>
      </c>
      <c r="H29" s="15">
        <v>32</v>
      </c>
      <c r="I29" s="14" t="s">
        <v>79</v>
      </c>
      <c r="J29" s="14" t="s">
        <v>79</v>
      </c>
      <c r="K29" s="13"/>
    </row>
    <row r="30" spans="3:11" ht="27.75" customHeight="1" thickBot="1" x14ac:dyDescent="0.3">
      <c r="C30" s="1" t="s">
        <v>18</v>
      </c>
      <c r="D30" s="13" t="s">
        <v>82</v>
      </c>
      <c r="E30" s="13"/>
      <c r="F30" s="16">
        <v>48</v>
      </c>
      <c r="G30" s="16">
        <v>16</v>
      </c>
      <c r="H30" s="16">
        <v>32</v>
      </c>
      <c r="I30" s="13" t="s">
        <v>83</v>
      </c>
      <c r="J30" s="13" t="s">
        <v>79</v>
      </c>
      <c r="K30" s="13">
        <v>16</v>
      </c>
    </row>
    <row r="31" spans="3:11" ht="27.75" customHeight="1" thickBot="1" x14ac:dyDescent="0.3">
      <c r="C31" s="1" t="s">
        <v>19</v>
      </c>
      <c r="D31" s="13" t="s">
        <v>82</v>
      </c>
      <c r="E31" s="13"/>
      <c r="F31" s="16">
        <v>48</v>
      </c>
      <c r="G31" s="16">
        <v>16</v>
      </c>
      <c r="H31" s="16">
        <v>32</v>
      </c>
      <c r="I31" s="13" t="s">
        <v>83</v>
      </c>
      <c r="J31" s="13" t="s">
        <v>79</v>
      </c>
      <c r="K31" s="13">
        <v>16</v>
      </c>
    </row>
    <row r="32" spans="3:11" ht="27.75" customHeight="1" thickBot="1" x14ac:dyDescent="0.3">
      <c r="C32" s="1" t="s">
        <v>20</v>
      </c>
      <c r="D32" s="13" t="s">
        <v>82</v>
      </c>
      <c r="E32" s="13"/>
      <c r="F32" s="16">
        <v>48</v>
      </c>
      <c r="G32" s="16">
        <v>16</v>
      </c>
      <c r="H32" s="16">
        <v>32</v>
      </c>
      <c r="I32" s="13" t="s">
        <v>83</v>
      </c>
      <c r="J32" s="13" t="s">
        <v>79</v>
      </c>
      <c r="K32" s="13">
        <v>16</v>
      </c>
    </row>
    <row r="33" spans="3:11" ht="27.75" customHeight="1" thickBot="1" x14ac:dyDescent="0.3">
      <c r="C33" s="1" t="s">
        <v>21</v>
      </c>
      <c r="D33" s="13" t="s">
        <v>82</v>
      </c>
      <c r="E33" s="13"/>
      <c r="F33" s="16">
        <v>64</v>
      </c>
      <c r="G33" s="16">
        <v>16</v>
      </c>
      <c r="H33" s="16">
        <v>48</v>
      </c>
      <c r="I33" s="13" t="s">
        <v>83</v>
      </c>
      <c r="J33" s="13" t="s">
        <v>79</v>
      </c>
      <c r="K33" s="13">
        <v>16</v>
      </c>
    </row>
    <row r="34" spans="3:11" ht="27.75" customHeight="1" thickBot="1" x14ac:dyDescent="0.3">
      <c r="C34" s="4" t="s">
        <v>7</v>
      </c>
      <c r="D34" s="17"/>
      <c r="E34" s="18"/>
      <c r="F34" s="20">
        <v>400</v>
      </c>
      <c r="G34" s="20"/>
      <c r="H34" s="20"/>
      <c r="I34" s="17"/>
      <c r="J34" s="17"/>
      <c r="K34" s="18"/>
    </row>
    <row r="35" spans="3:11" ht="27.75" customHeight="1" thickBot="1" x14ac:dyDescent="0.3">
      <c r="C35" s="150" t="s">
        <v>22</v>
      </c>
      <c r="D35" s="151"/>
      <c r="E35" s="151"/>
      <c r="F35" s="151"/>
      <c r="G35" s="151"/>
      <c r="H35" s="151"/>
      <c r="I35" s="151"/>
      <c r="J35" s="151"/>
      <c r="K35" s="152"/>
    </row>
    <row r="36" spans="3:11" ht="27.75" customHeight="1" thickBot="1" x14ac:dyDescent="0.3">
      <c r="C36" s="3" t="s">
        <v>23</v>
      </c>
      <c r="D36" s="14" t="s">
        <v>82</v>
      </c>
      <c r="E36" s="14" t="s">
        <v>86</v>
      </c>
      <c r="F36" s="15">
        <v>64</v>
      </c>
      <c r="G36" s="15">
        <v>48</v>
      </c>
      <c r="H36" s="15">
        <v>16</v>
      </c>
      <c r="I36" s="14" t="s">
        <v>79</v>
      </c>
      <c r="J36" s="14" t="s">
        <v>79</v>
      </c>
      <c r="K36" s="13"/>
    </row>
    <row r="37" spans="3:11" ht="27.75" customHeight="1" thickBot="1" x14ac:dyDescent="0.3">
      <c r="C37" s="1" t="s">
        <v>24</v>
      </c>
      <c r="D37" s="13" t="s">
        <v>82</v>
      </c>
      <c r="E37" s="13"/>
      <c r="F37" s="16">
        <v>48</v>
      </c>
      <c r="G37" s="16">
        <v>16</v>
      </c>
      <c r="H37" s="16">
        <v>32</v>
      </c>
      <c r="I37" s="13" t="s">
        <v>83</v>
      </c>
      <c r="J37" s="13" t="s">
        <v>79</v>
      </c>
      <c r="K37" s="13">
        <v>16</v>
      </c>
    </row>
    <row r="38" spans="3:11" ht="27.75" customHeight="1" thickBot="1" x14ac:dyDescent="0.3">
      <c r="C38" s="3" t="s">
        <v>25</v>
      </c>
      <c r="D38" s="14" t="s">
        <v>82</v>
      </c>
      <c r="E38" s="13"/>
      <c r="F38" s="15">
        <v>96</v>
      </c>
      <c r="G38" s="15">
        <v>0</v>
      </c>
      <c r="H38" s="15">
        <v>96</v>
      </c>
      <c r="I38" s="14" t="s">
        <v>83</v>
      </c>
      <c r="J38" s="14" t="s">
        <v>87</v>
      </c>
      <c r="K38" s="13"/>
    </row>
    <row r="39" spans="3:11" ht="27.75" customHeight="1" thickBot="1" x14ac:dyDescent="0.3">
      <c r="C39" s="3" t="s">
        <v>26</v>
      </c>
      <c r="D39" s="14" t="s">
        <v>82</v>
      </c>
      <c r="E39" s="13"/>
      <c r="F39" s="15">
        <v>48</v>
      </c>
      <c r="G39" s="15">
        <v>16</v>
      </c>
      <c r="H39" s="15">
        <v>32</v>
      </c>
      <c r="I39" s="14" t="s">
        <v>83</v>
      </c>
      <c r="J39" s="14" t="s">
        <v>79</v>
      </c>
      <c r="K39" s="13">
        <v>32</v>
      </c>
    </row>
    <row r="40" spans="3:11" ht="27.75" customHeight="1" thickBot="1" x14ac:dyDescent="0.3">
      <c r="C40" s="3" t="s">
        <v>26</v>
      </c>
      <c r="D40" s="14" t="s">
        <v>82</v>
      </c>
      <c r="E40" s="13"/>
      <c r="F40" s="15">
        <v>48</v>
      </c>
      <c r="G40" s="15">
        <v>16</v>
      </c>
      <c r="H40" s="15">
        <v>32</v>
      </c>
      <c r="I40" s="14" t="s">
        <v>83</v>
      </c>
      <c r="J40" s="14" t="s">
        <v>79</v>
      </c>
      <c r="K40" s="13">
        <v>32</v>
      </c>
    </row>
    <row r="41" spans="3:11" ht="27.75" customHeight="1" thickBot="1" x14ac:dyDescent="0.3">
      <c r="C41" s="1" t="s">
        <v>27</v>
      </c>
      <c r="D41" s="14" t="s">
        <v>82</v>
      </c>
      <c r="E41" s="13" t="s">
        <v>88</v>
      </c>
      <c r="F41" s="16">
        <v>48</v>
      </c>
      <c r="G41" s="16">
        <v>32</v>
      </c>
      <c r="H41" s="16">
        <v>16</v>
      </c>
      <c r="I41" s="13" t="s">
        <v>83</v>
      </c>
      <c r="J41" s="13" t="s">
        <v>79</v>
      </c>
      <c r="K41" s="13">
        <v>16</v>
      </c>
    </row>
    <row r="42" spans="3:11" ht="27.75" customHeight="1" thickBot="1" x14ac:dyDescent="0.3">
      <c r="C42" s="3" t="s">
        <v>28</v>
      </c>
      <c r="D42" s="14" t="s">
        <v>82</v>
      </c>
      <c r="E42" s="13"/>
      <c r="F42" s="15">
        <v>96</v>
      </c>
      <c r="G42" s="15">
        <v>48</v>
      </c>
      <c r="H42" s="15">
        <v>48</v>
      </c>
      <c r="I42" s="14" t="s">
        <v>83</v>
      </c>
      <c r="J42" s="14" t="s">
        <v>79</v>
      </c>
      <c r="K42" s="13"/>
    </row>
    <row r="43" spans="3:11" ht="27.75" customHeight="1" thickBot="1" x14ac:dyDescent="0.3">
      <c r="C43" s="4" t="s">
        <v>7</v>
      </c>
      <c r="D43" s="17"/>
      <c r="E43" s="18"/>
      <c r="F43" s="20">
        <v>448</v>
      </c>
      <c r="G43" s="20"/>
      <c r="H43" s="20"/>
      <c r="I43" s="17"/>
      <c r="J43" s="17"/>
      <c r="K43" s="18"/>
    </row>
    <row r="44" spans="3:11" ht="27.75" customHeight="1" thickBot="1" x14ac:dyDescent="0.3">
      <c r="C44" s="150" t="s">
        <v>89</v>
      </c>
      <c r="D44" s="151"/>
      <c r="E44" s="151"/>
      <c r="F44" s="151"/>
      <c r="G44" s="151"/>
      <c r="H44" s="151"/>
      <c r="I44" s="151"/>
      <c r="J44" s="151"/>
      <c r="K44" s="152"/>
    </row>
    <row r="45" spans="3:11" ht="27.75" customHeight="1" thickBot="1" x14ac:dyDescent="0.3">
      <c r="C45" s="1" t="s">
        <v>29</v>
      </c>
      <c r="D45" s="13" t="s">
        <v>82</v>
      </c>
      <c r="E45" s="13"/>
      <c r="F45" s="16">
        <v>64</v>
      </c>
      <c r="G45" s="16">
        <v>32</v>
      </c>
      <c r="H45" s="16">
        <v>32</v>
      </c>
      <c r="I45" s="13" t="s">
        <v>83</v>
      </c>
      <c r="J45" s="13" t="s">
        <v>79</v>
      </c>
      <c r="K45" s="13">
        <v>16</v>
      </c>
    </row>
    <row r="46" spans="3:11" ht="27.75" customHeight="1" thickBot="1" x14ac:dyDescent="0.3">
      <c r="C46" s="1" t="s">
        <v>30</v>
      </c>
      <c r="D46" s="13" t="s">
        <v>82</v>
      </c>
      <c r="E46" s="13" t="s">
        <v>90</v>
      </c>
      <c r="F46" s="16">
        <v>64</v>
      </c>
      <c r="G46" s="16">
        <v>32</v>
      </c>
      <c r="H46" s="15">
        <v>32</v>
      </c>
      <c r="I46" s="13" t="s">
        <v>79</v>
      </c>
      <c r="J46" s="13" t="s">
        <v>79</v>
      </c>
      <c r="K46" s="13"/>
    </row>
    <row r="47" spans="3:11" ht="27.75" customHeight="1" thickBot="1" x14ac:dyDescent="0.3">
      <c r="C47" s="3" t="s">
        <v>26</v>
      </c>
      <c r="D47" s="14" t="s">
        <v>82</v>
      </c>
      <c r="E47" s="13"/>
      <c r="F47" s="15">
        <v>48</v>
      </c>
      <c r="G47" s="15">
        <v>16</v>
      </c>
      <c r="H47" s="15">
        <v>32</v>
      </c>
      <c r="I47" s="14" t="s">
        <v>83</v>
      </c>
      <c r="J47" s="14" t="s">
        <v>79</v>
      </c>
      <c r="K47" s="13">
        <v>32</v>
      </c>
    </row>
    <row r="48" spans="3:11" ht="27.75" customHeight="1" thickBot="1" x14ac:dyDescent="0.3">
      <c r="C48" s="3" t="s">
        <v>26</v>
      </c>
      <c r="D48" s="14" t="s">
        <v>82</v>
      </c>
      <c r="E48" s="13"/>
      <c r="F48" s="15">
        <v>48</v>
      </c>
      <c r="G48" s="15">
        <v>16</v>
      </c>
      <c r="H48" s="15">
        <v>32</v>
      </c>
      <c r="I48" s="14" t="s">
        <v>83</v>
      </c>
      <c r="J48" s="14" t="s">
        <v>79</v>
      </c>
      <c r="K48" s="13">
        <v>32</v>
      </c>
    </row>
    <row r="49" spans="3:11" ht="27.75" customHeight="1" x14ac:dyDescent="0.25">
      <c r="C49" s="179" t="s">
        <v>41</v>
      </c>
      <c r="D49" s="181" t="s">
        <v>82</v>
      </c>
      <c r="E49" s="179"/>
      <c r="F49" s="183">
        <v>48</v>
      </c>
      <c r="G49" s="183">
        <v>32</v>
      </c>
      <c r="H49" s="191">
        <v>16</v>
      </c>
      <c r="I49" s="179" t="s">
        <v>83</v>
      </c>
      <c r="J49" s="22" t="s">
        <v>92</v>
      </c>
      <c r="K49" s="193"/>
    </row>
    <row r="50" spans="3:11" ht="27.75" customHeight="1" thickBot="1" x14ac:dyDescent="0.3">
      <c r="C50" s="180"/>
      <c r="D50" s="182"/>
      <c r="E50" s="180"/>
      <c r="F50" s="184"/>
      <c r="G50" s="184"/>
      <c r="H50" s="192"/>
      <c r="I50" s="180"/>
      <c r="J50" s="25" t="s">
        <v>94</v>
      </c>
      <c r="K50" s="194"/>
    </row>
    <row r="51" spans="3:11" ht="27.75" customHeight="1" x14ac:dyDescent="0.25">
      <c r="C51" s="179" t="s">
        <v>32</v>
      </c>
      <c r="D51" s="181" t="s">
        <v>82</v>
      </c>
      <c r="E51" s="179"/>
      <c r="F51" s="183">
        <v>96</v>
      </c>
      <c r="G51" s="183">
        <v>80</v>
      </c>
      <c r="H51" s="183">
        <v>16</v>
      </c>
      <c r="I51" s="179" t="s">
        <v>83</v>
      </c>
      <c r="J51" s="22" t="s">
        <v>92</v>
      </c>
      <c r="K51" s="179"/>
    </row>
    <row r="52" spans="3:11" ht="27.75" customHeight="1" thickBot="1" x14ac:dyDescent="0.3">
      <c r="C52" s="180"/>
      <c r="D52" s="182"/>
      <c r="E52" s="180"/>
      <c r="F52" s="184"/>
      <c r="G52" s="184"/>
      <c r="H52" s="184"/>
      <c r="I52" s="180"/>
      <c r="J52" s="14" t="s">
        <v>94</v>
      </c>
      <c r="K52" s="180"/>
    </row>
    <row r="53" spans="3:11" ht="27.75" customHeight="1" thickBot="1" x14ac:dyDescent="0.3">
      <c r="C53" s="1" t="s">
        <v>33</v>
      </c>
      <c r="D53" s="14" t="s">
        <v>82</v>
      </c>
      <c r="E53" s="13"/>
      <c r="F53" s="16">
        <v>64</v>
      </c>
      <c r="G53" s="16">
        <v>64</v>
      </c>
      <c r="H53" s="16">
        <v>0</v>
      </c>
      <c r="I53" s="13" t="s">
        <v>83</v>
      </c>
      <c r="J53" s="13" t="s">
        <v>79</v>
      </c>
      <c r="K53" s="13"/>
    </row>
    <row r="54" spans="3:11" ht="27.75" customHeight="1" thickBot="1" x14ac:dyDescent="0.3">
      <c r="C54" s="4" t="s">
        <v>7</v>
      </c>
      <c r="D54" s="17"/>
      <c r="E54" s="18"/>
      <c r="F54" s="20">
        <v>432</v>
      </c>
      <c r="G54" s="20"/>
      <c r="H54" s="20"/>
      <c r="I54" s="17"/>
      <c r="J54" s="17"/>
      <c r="K54" s="18"/>
    </row>
    <row r="55" spans="3:11" ht="27.75" customHeight="1" thickBot="1" x14ac:dyDescent="0.3">
      <c r="C55" s="150" t="s">
        <v>34</v>
      </c>
      <c r="D55" s="151"/>
      <c r="E55" s="151"/>
      <c r="F55" s="151"/>
      <c r="G55" s="151"/>
      <c r="H55" s="151"/>
      <c r="I55" s="151"/>
      <c r="J55" s="151"/>
      <c r="K55" s="152"/>
    </row>
    <row r="56" spans="3:11" ht="27.75" customHeight="1" x14ac:dyDescent="0.25">
      <c r="C56" s="179" t="s">
        <v>35</v>
      </c>
      <c r="D56" s="181" t="s">
        <v>82</v>
      </c>
      <c r="E56" s="193"/>
      <c r="F56" s="183">
        <v>96</v>
      </c>
      <c r="G56" s="191">
        <v>64</v>
      </c>
      <c r="H56" s="183">
        <v>32</v>
      </c>
      <c r="I56" s="179" t="s">
        <v>83</v>
      </c>
      <c r="J56" s="22" t="s">
        <v>92</v>
      </c>
      <c r="K56" s="179">
        <v>16</v>
      </c>
    </row>
    <row r="57" spans="3:11" ht="27.75" customHeight="1" thickBot="1" x14ac:dyDescent="0.3">
      <c r="C57" s="180"/>
      <c r="D57" s="182"/>
      <c r="E57" s="194"/>
      <c r="F57" s="184"/>
      <c r="G57" s="192"/>
      <c r="H57" s="184"/>
      <c r="I57" s="180"/>
      <c r="J57" s="14" t="s">
        <v>94</v>
      </c>
      <c r="K57" s="180"/>
    </row>
    <row r="58" spans="3:11" ht="27.75" customHeight="1" x14ac:dyDescent="0.25">
      <c r="C58" s="179" t="s">
        <v>36</v>
      </c>
      <c r="D58" s="179" t="s">
        <v>82</v>
      </c>
      <c r="E58" s="193"/>
      <c r="F58" s="183">
        <v>48</v>
      </c>
      <c r="G58" s="183">
        <v>32</v>
      </c>
      <c r="H58" s="183">
        <v>16</v>
      </c>
      <c r="I58" s="179" t="s">
        <v>83</v>
      </c>
      <c r="J58" s="22" t="s">
        <v>92</v>
      </c>
      <c r="K58" s="179">
        <v>16</v>
      </c>
    </row>
    <row r="59" spans="3:11" ht="27.75" customHeight="1" thickBot="1" x14ac:dyDescent="0.3">
      <c r="C59" s="180"/>
      <c r="D59" s="180"/>
      <c r="E59" s="194"/>
      <c r="F59" s="184"/>
      <c r="G59" s="184"/>
      <c r="H59" s="184"/>
      <c r="I59" s="180"/>
      <c r="J59" s="14" t="s">
        <v>94</v>
      </c>
      <c r="K59" s="180"/>
    </row>
    <row r="60" spans="3:11" ht="27.75" customHeight="1" thickBot="1" x14ac:dyDescent="0.3">
      <c r="C60" s="3" t="s">
        <v>37</v>
      </c>
      <c r="D60" s="14" t="s">
        <v>82</v>
      </c>
      <c r="E60" s="14" t="s">
        <v>16</v>
      </c>
      <c r="F60" s="15">
        <v>96</v>
      </c>
      <c r="G60" s="15">
        <v>0</v>
      </c>
      <c r="H60" s="15">
        <v>96</v>
      </c>
      <c r="I60" s="14" t="s">
        <v>83</v>
      </c>
      <c r="J60" s="14" t="s">
        <v>87</v>
      </c>
      <c r="K60" s="17"/>
    </row>
    <row r="61" spans="3:11" ht="27.75" customHeight="1" x14ac:dyDescent="0.25">
      <c r="C61" s="179" t="s">
        <v>48</v>
      </c>
      <c r="D61" s="181" t="s">
        <v>82</v>
      </c>
      <c r="E61" s="21" t="s">
        <v>97</v>
      </c>
      <c r="F61" s="183">
        <v>96</v>
      </c>
      <c r="G61" s="183">
        <v>64</v>
      </c>
      <c r="H61" s="183">
        <v>32</v>
      </c>
      <c r="I61" s="179" t="s">
        <v>83</v>
      </c>
      <c r="J61" s="22" t="s">
        <v>92</v>
      </c>
      <c r="K61" s="179">
        <v>16</v>
      </c>
    </row>
    <row r="62" spans="3:11" ht="27.75" customHeight="1" thickBot="1" x14ac:dyDescent="0.3">
      <c r="C62" s="180"/>
      <c r="D62" s="182"/>
      <c r="E62" s="13" t="s">
        <v>98</v>
      </c>
      <c r="F62" s="184"/>
      <c r="G62" s="184"/>
      <c r="H62" s="184"/>
      <c r="I62" s="180"/>
      <c r="J62" s="14" t="s">
        <v>94</v>
      </c>
      <c r="K62" s="180"/>
    </row>
    <row r="63" spans="3:11" ht="27.75" customHeight="1" thickBot="1" x14ac:dyDescent="0.3">
      <c r="C63" s="1" t="s">
        <v>54</v>
      </c>
      <c r="D63" s="13"/>
      <c r="E63" s="13"/>
      <c r="F63" s="16">
        <v>64</v>
      </c>
      <c r="G63" s="20"/>
      <c r="H63" s="20"/>
      <c r="I63" s="13" t="s">
        <v>101</v>
      </c>
      <c r="J63" s="25" t="s">
        <v>87</v>
      </c>
      <c r="K63" s="18"/>
    </row>
    <row r="64" spans="3:11" ht="27.75" customHeight="1" thickBot="1" x14ac:dyDescent="0.3">
      <c r="C64" s="2" t="s">
        <v>7</v>
      </c>
      <c r="D64" s="18"/>
      <c r="E64" s="18"/>
      <c r="F64" s="19">
        <v>400</v>
      </c>
      <c r="G64" s="20"/>
      <c r="H64" s="20"/>
      <c r="I64" s="18"/>
      <c r="J64" s="24"/>
      <c r="K64" s="18"/>
    </row>
    <row r="65" spans="3:11" ht="27.75" customHeight="1" thickBot="1" x14ac:dyDescent="0.3">
      <c r="C65" s="150" t="s">
        <v>40</v>
      </c>
      <c r="D65" s="151"/>
      <c r="E65" s="151"/>
      <c r="F65" s="151"/>
      <c r="G65" s="151"/>
      <c r="H65" s="151"/>
      <c r="I65" s="151"/>
      <c r="J65" s="151"/>
      <c r="K65" s="152"/>
    </row>
    <row r="66" spans="3:11" ht="27.75" customHeight="1" x14ac:dyDescent="0.25">
      <c r="C66" s="181" t="s">
        <v>53</v>
      </c>
      <c r="D66" s="181" t="s">
        <v>82</v>
      </c>
      <c r="E66" s="22" t="s">
        <v>100</v>
      </c>
      <c r="F66" s="191">
        <v>128</v>
      </c>
      <c r="G66" s="191">
        <v>0</v>
      </c>
      <c r="H66" s="191">
        <v>128</v>
      </c>
      <c r="I66" s="181" t="s">
        <v>83</v>
      </c>
      <c r="J66" s="22" t="s">
        <v>92</v>
      </c>
      <c r="K66" s="193"/>
    </row>
    <row r="67" spans="3:11" ht="27.75" customHeight="1" thickBot="1" x14ac:dyDescent="0.3">
      <c r="C67" s="182"/>
      <c r="D67" s="182"/>
      <c r="E67" s="14" t="s">
        <v>35</v>
      </c>
      <c r="F67" s="192"/>
      <c r="G67" s="192"/>
      <c r="H67" s="192"/>
      <c r="I67" s="182"/>
      <c r="J67" s="25" t="s">
        <v>94</v>
      </c>
      <c r="K67" s="194"/>
    </row>
    <row r="68" spans="3:11" ht="27.75" customHeight="1" x14ac:dyDescent="0.25">
      <c r="C68" s="179" t="s">
        <v>106</v>
      </c>
      <c r="D68" s="179" t="s">
        <v>91</v>
      </c>
      <c r="E68" s="179"/>
      <c r="F68" s="183">
        <v>96</v>
      </c>
      <c r="G68" s="195">
        <v>96</v>
      </c>
      <c r="H68" s="195">
        <v>0</v>
      </c>
      <c r="I68" s="179" t="s">
        <v>79</v>
      </c>
      <c r="J68" s="21" t="s">
        <v>92</v>
      </c>
      <c r="K68" s="193"/>
    </row>
    <row r="69" spans="3:11" ht="27.75" customHeight="1" thickBot="1" x14ac:dyDescent="0.3">
      <c r="C69" s="180"/>
      <c r="D69" s="180"/>
      <c r="E69" s="180"/>
      <c r="F69" s="184"/>
      <c r="G69" s="196"/>
      <c r="H69" s="196"/>
      <c r="I69" s="180"/>
      <c r="J69" s="23" t="s">
        <v>94</v>
      </c>
      <c r="K69" s="194"/>
    </row>
    <row r="70" spans="3:11" ht="27.75" customHeight="1" x14ac:dyDescent="0.25">
      <c r="C70" s="179" t="s">
        <v>44</v>
      </c>
      <c r="D70" s="179"/>
      <c r="E70" s="181" t="s">
        <v>28</v>
      </c>
      <c r="F70" s="183">
        <v>48</v>
      </c>
      <c r="G70" s="195"/>
      <c r="H70" s="195"/>
      <c r="I70" s="179" t="s">
        <v>83</v>
      </c>
      <c r="J70" s="21" t="s">
        <v>92</v>
      </c>
      <c r="K70" s="193"/>
    </row>
    <row r="71" spans="3:11" ht="27.75" customHeight="1" thickBot="1" x14ac:dyDescent="0.3">
      <c r="C71" s="180"/>
      <c r="D71" s="180"/>
      <c r="E71" s="182"/>
      <c r="F71" s="184"/>
      <c r="G71" s="196"/>
      <c r="H71" s="196"/>
      <c r="I71" s="180"/>
      <c r="J71" s="23" t="s">
        <v>94</v>
      </c>
      <c r="K71" s="194"/>
    </row>
    <row r="72" spans="3:11" ht="27.75" customHeight="1" thickBot="1" x14ac:dyDescent="0.3">
      <c r="C72" s="1" t="s">
        <v>50</v>
      </c>
      <c r="D72" s="14" t="s">
        <v>82</v>
      </c>
      <c r="E72" s="13"/>
      <c r="F72" s="16">
        <v>48</v>
      </c>
      <c r="G72" s="16">
        <v>32</v>
      </c>
      <c r="H72" s="16">
        <v>16</v>
      </c>
      <c r="I72" s="13" t="s">
        <v>83</v>
      </c>
      <c r="J72" s="23" t="s">
        <v>99</v>
      </c>
      <c r="K72" s="18"/>
    </row>
    <row r="73" spans="3:11" ht="27.75" customHeight="1" x14ac:dyDescent="0.25">
      <c r="C73" s="179" t="s">
        <v>46</v>
      </c>
      <c r="D73" s="181" t="s">
        <v>82</v>
      </c>
      <c r="E73" s="21" t="s">
        <v>96</v>
      </c>
      <c r="F73" s="183">
        <v>64</v>
      </c>
      <c r="G73" s="183">
        <v>32</v>
      </c>
      <c r="H73" s="183">
        <v>32</v>
      </c>
      <c r="I73" s="179" t="s">
        <v>83</v>
      </c>
      <c r="J73" s="21" t="s">
        <v>92</v>
      </c>
      <c r="K73" s="179">
        <v>16</v>
      </c>
    </row>
    <row r="74" spans="3:11" ht="27.75" customHeight="1" thickBot="1" x14ac:dyDescent="0.3">
      <c r="C74" s="180"/>
      <c r="D74" s="182"/>
      <c r="E74" s="13" t="s">
        <v>27</v>
      </c>
      <c r="F74" s="184"/>
      <c r="G74" s="184"/>
      <c r="H74" s="184"/>
      <c r="I74" s="180"/>
      <c r="J74" s="23" t="s">
        <v>94</v>
      </c>
      <c r="K74" s="180"/>
    </row>
    <row r="75" spans="3:11" ht="27.75" customHeight="1" thickBot="1" x14ac:dyDescent="0.3">
      <c r="C75" s="2" t="s">
        <v>7</v>
      </c>
      <c r="D75" s="18"/>
      <c r="E75" s="18"/>
      <c r="F75" s="19">
        <v>384</v>
      </c>
      <c r="G75" s="20"/>
      <c r="H75" s="20"/>
      <c r="I75" s="18"/>
      <c r="J75" s="24"/>
      <c r="K75" s="18"/>
    </row>
    <row r="76" spans="3:11" ht="27.75" customHeight="1" thickBot="1" x14ac:dyDescent="0.3">
      <c r="C76" s="150" t="s">
        <v>47</v>
      </c>
      <c r="D76" s="151"/>
      <c r="E76" s="151"/>
      <c r="F76" s="151"/>
      <c r="G76" s="151"/>
      <c r="H76" s="151"/>
      <c r="I76" s="151"/>
      <c r="J76" s="151"/>
      <c r="K76" s="152"/>
    </row>
    <row r="77" spans="3:11" ht="27.75" customHeight="1" x14ac:dyDescent="0.25">
      <c r="C77" s="179" t="s">
        <v>58</v>
      </c>
      <c r="D77" s="181" t="s">
        <v>82</v>
      </c>
      <c r="E77" s="181" t="s">
        <v>25</v>
      </c>
      <c r="F77" s="191">
        <v>96</v>
      </c>
      <c r="G77" s="191">
        <v>0</v>
      </c>
      <c r="H77" s="191">
        <v>96</v>
      </c>
      <c r="I77" s="181" t="s">
        <v>83</v>
      </c>
      <c r="J77" s="22" t="s">
        <v>92</v>
      </c>
      <c r="K77" s="193"/>
    </row>
    <row r="78" spans="3:11" ht="27.75" customHeight="1" thickBot="1" x14ac:dyDescent="0.3">
      <c r="C78" s="180"/>
      <c r="D78" s="182"/>
      <c r="E78" s="182"/>
      <c r="F78" s="192"/>
      <c r="G78" s="192"/>
      <c r="H78" s="192"/>
      <c r="I78" s="182"/>
      <c r="J78" s="25" t="s">
        <v>94</v>
      </c>
      <c r="K78" s="194"/>
    </row>
    <row r="79" spans="3:11" ht="27.75" customHeight="1" thickBot="1" x14ac:dyDescent="0.3">
      <c r="C79" s="1" t="s">
        <v>54</v>
      </c>
      <c r="D79" s="13"/>
      <c r="E79" s="13"/>
      <c r="F79" s="16">
        <v>64</v>
      </c>
      <c r="G79" s="20"/>
      <c r="H79" s="20"/>
      <c r="I79" s="13" t="s">
        <v>101</v>
      </c>
      <c r="J79" s="25" t="s">
        <v>87</v>
      </c>
      <c r="K79" s="18"/>
    </row>
    <row r="80" spans="3:11" ht="27.75" customHeight="1" x14ac:dyDescent="0.25">
      <c r="C80" s="179" t="s">
        <v>44</v>
      </c>
      <c r="D80" s="179"/>
      <c r="E80" s="179"/>
      <c r="F80" s="183">
        <v>48</v>
      </c>
      <c r="G80" s="195"/>
      <c r="H80" s="195"/>
      <c r="I80" s="179" t="s">
        <v>83</v>
      </c>
      <c r="J80" s="21" t="s">
        <v>92</v>
      </c>
      <c r="K80" s="193"/>
    </row>
    <row r="81" spans="3:11" ht="27.75" customHeight="1" thickBot="1" x14ac:dyDescent="0.3">
      <c r="C81" s="180"/>
      <c r="D81" s="180"/>
      <c r="E81" s="180"/>
      <c r="F81" s="184"/>
      <c r="G81" s="196"/>
      <c r="H81" s="196"/>
      <c r="I81" s="180"/>
      <c r="J81" s="23" t="s">
        <v>94</v>
      </c>
      <c r="K81" s="194"/>
    </row>
    <row r="82" spans="3:11" ht="27.75" customHeight="1" thickBot="1" x14ac:dyDescent="0.3">
      <c r="C82" s="1" t="s">
        <v>55</v>
      </c>
      <c r="D82" s="14" t="s">
        <v>82</v>
      </c>
      <c r="E82" s="13" t="s">
        <v>102</v>
      </c>
      <c r="F82" s="16">
        <v>48</v>
      </c>
      <c r="G82" s="16">
        <v>16</v>
      </c>
      <c r="H82" s="16">
        <v>32</v>
      </c>
      <c r="I82" s="13" t="s">
        <v>83</v>
      </c>
      <c r="J82" s="25" t="s">
        <v>87</v>
      </c>
      <c r="K82" s="18"/>
    </row>
    <row r="83" spans="3:11" ht="27.75" customHeight="1" thickBot="1" x14ac:dyDescent="0.3">
      <c r="C83" s="3" t="s">
        <v>59</v>
      </c>
      <c r="D83" s="14" t="s">
        <v>82</v>
      </c>
      <c r="E83" s="14" t="s">
        <v>28</v>
      </c>
      <c r="F83" s="15">
        <v>96</v>
      </c>
      <c r="G83" s="15">
        <v>48</v>
      </c>
      <c r="H83" s="15">
        <v>48</v>
      </c>
      <c r="I83" s="14" t="s">
        <v>83</v>
      </c>
      <c r="J83" s="25" t="s">
        <v>87</v>
      </c>
      <c r="K83" s="18"/>
    </row>
    <row r="84" spans="3:11" ht="27.75" customHeight="1" thickBot="1" x14ac:dyDescent="0.3">
      <c r="C84" s="1" t="s">
        <v>60</v>
      </c>
      <c r="D84" s="18"/>
      <c r="E84" s="13" t="s">
        <v>55</v>
      </c>
      <c r="F84" s="19"/>
      <c r="G84" s="20"/>
      <c r="H84" s="20"/>
      <c r="I84" s="18"/>
      <c r="J84" s="24"/>
      <c r="K84" s="18"/>
    </row>
    <row r="85" spans="3:11" ht="27.75" customHeight="1" thickBot="1" x14ac:dyDescent="0.3">
      <c r="C85" s="2" t="s">
        <v>7</v>
      </c>
      <c r="D85" s="18"/>
      <c r="E85" s="18"/>
      <c r="F85" s="19">
        <v>352</v>
      </c>
      <c r="G85" s="20"/>
      <c r="H85" s="20"/>
      <c r="I85" s="18"/>
      <c r="J85" s="24"/>
      <c r="K85" s="18"/>
    </row>
  </sheetData>
  <mergeCells count="98">
    <mergeCell ref="I80:I81"/>
    <mergeCell ref="K80:K81"/>
    <mergeCell ref="C80:C81"/>
    <mergeCell ref="D80:D81"/>
    <mergeCell ref="E80:E81"/>
    <mergeCell ref="F80:F81"/>
    <mergeCell ref="G80:G81"/>
    <mergeCell ref="H80:H81"/>
    <mergeCell ref="K73:K74"/>
    <mergeCell ref="C76:K76"/>
    <mergeCell ref="C77:C78"/>
    <mergeCell ref="D77:D78"/>
    <mergeCell ref="E77:E78"/>
    <mergeCell ref="F77:F78"/>
    <mergeCell ref="G77:G78"/>
    <mergeCell ref="H77:H78"/>
    <mergeCell ref="I77:I78"/>
    <mergeCell ref="K77:K78"/>
    <mergeCell ref="C73:C74"/>
    <mergeCell ref="D73:D74"/>
    <mergeCell ref="F73:F74"/>
    <mergeCell ref="G73:G74"/>
    <mergeCell ref="H73:H74"/>
    <mergeCell ref="I73:I74"/>
    <mergeCell ref="I68:I69"/>
    <mergeCell ref="K68:K69"/>
    <mergeCell ref="C70:C71"/>
    <mergeCell ref="D70:D71"/>
    <mergeCell ref="E70:E71"/>
    <mergeCell ref="F70:F71"/>
    <mergeCell ref="G70:G71"/>
    <mergeCell ref="H70:H71"/>
    <mergeCell ref="I70:I71"/>
    <mergeCell ref="K70:K71"/>
    <mergeCell ref="C68:C69"/>
    <mergeCell ref="D68:D69"/>
    <mergeCell ref="E68:E69"/>
    <mergeCell ref="F68:F69"/>
    <mergeCell ref="G68:G69"/>
    <mergeCell ref="H68:H69"/>
    <mergeCell ref="C65:K65"/>
    <mergeCell ref="C66:C67"/>
    <mergeCell ref="D66:D67"/>
    <mergeCell ref="F66:F67"/>
    <mergeCell ref="G66:G67"/>
    <mergeCell ref="H66:H67"/>
    <mergeCell ref="I66:I67"/>
    <mergeCell ref="K66:K67"/>
    <mergeCell ref="I61:I62"/>
    <mergeCell ref="K61:K62"/>
    <mergeCell ref="C58:C59"/>
    <mergeCell ref="D58:D59"/>
    <mergeCell ref="E58:E59"/>
    <mergeCell ref="F58:F59"/>
    <mergeCell ref="G58:G59"/>
    <mergeCell ref="H58:H59"/>
    <mergeCell ref="C61:C62"/>
    <mergeCell ref="D61:D62"/>
    <mergeCell ref="F61:F62"/>
    <mergeCell ref="G61:G62"/>
    <mergeCell ref="H61:H62"/>
    <mergeCell ref="I58:I59"/>
    <mergeCell ref="K58:K59"/>
    <mergeCell ref="K51:K52"/>
    <mergeCell ref="C55:K55"/>
    <mergeCell ref="C56:C57"/>
    <mergeCell ref="D56:D57"/>
    <mergeCell ref="E56:E57"/>
    <mergeCell ref="F56:F57"/>
    <mergeCell ref="G56:G57"/>
    <mergeCell ref="H56:H57"/>
    <mergeCell ref="I56:I57"/>
    <mergeCell ref="K56:K57"/>
    <mergeCell ref="C51:C52"/>
    <mergeCell ref="D51:D52"/>
    <mergeCell ref="E51:E52"/>
    <mergeCell ref="F51:F52"/>
    <mergeCell ref="C4:K4"/>
    <mergeCell ref="C5:C8"/>
    <mergeCell ref="D5:D8"/>
    <mergeCell ref="E5:E8"/>
    <mergeCell ref="F5:H8"/>
    <mergeCell ref="H49:H50"/>
    <mergeCell ref="I49:I50"/>
    <mergeCell ref="K49:K50"/>
    <mergeCell ref="G51:G52"/>
    <mergeCell ref="C10:K10"/>
    <mergeCell ref="C19:K19"/>
    <mergeCell ref="C27:K27"/>
    <mergeCell ref="C35:K35"/>
    <mergeCell ref="C44:K44"/>
    <mergeCell ref="C49:C50"/>
    <mergeCell ref="D49:D50"/>
    <mergeCell ref="E49:E50"/>
    <mergeCell ref="F49:F50"/>
    <mergeCell ref="G49:G50"/>
    <mergeCell ref="H51:H52"/>
    <mergeCell ref="I51:I5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1E7A8-2FEE-4199-9E0F-670A75D53EF8}">
  <dimension ref="A1:K44"/>
  <sheetViews>
    <sheetView tabSelected="1" zoomScale="120" zoomScaleNormal="120" workbookViewId="0">
      <selection activeCell="E2" sqref="E2"/>
    </sheetView>
  </sheetViews>
  <sheetFormatPr defaultColWidth="33.5703125" defaultRowHeight="27.75" customHeight="1" x14ac:dyDescent="0.25"/>
  <cols>
    <col min="1" max="1" width="6.42578125" style="71" customWidth="1"/>
    <col min="2" max="2" width="50.28515625" style="71" customWidth="1"/>
    <col min="3" max="3" width="11.7109375" style="70" customWidth="1"/>
    <col min="4" max="4" width="8.7109375" style="71" customWidth="1"/>
    <col min="5" max="5" width="42.85546875" style="70" customWidth="1"/>
    <col min="6" max="6" width="18.85546875" style="71" customWidth="1"/>
    <col min="7" max="7" width="46.85546875" style="71" customWidth="1"/>
    <col min="8" max="8" width="61.42578125" style="74" hidden="1" customWidth="1"/>
    <col min="9" max="9" width="7.85546875" style="74" customWidth="1"/>
    <col min="10" max="10" width="18.7109375" style="70" hidden="1" customWidth="1"/>
    <col min="11" max="11" width="19.140625" style="71" customWidth="1"/>
    <col min="12" max="13" width="12.85546875" style="71" customWidth="1"/>
    <col min="14" max="16384" width="33.5703125" style="71"/>
  </cols>
  <sheetData>
    <row r="1" spans="1:11" ht="49.5" customHeight="1" x14ac:dyDescent="0.25">
      <c r="A1" s="75"/>
      <c r="B1" s="197" t="s">
        <v>211</v>
      </c>
      <c r="C1" s="197"/>
      <c r="D1" s="197"/>
      <c r="E1" s="197"/>
      <c r="F1" s="197"/>
      <c r="G1" s="197"/>
      <c r="H1" s="197"/>
      <c r="I1" s="197"/>
    </row>
    <row r="2" spans="1:11" ht="49.5" customHeight="1" thickBot="1" x14ac:dyDescent="0.3">
      <c r="A2" s="75"/>
      <c r="B2" s="84"/>
      <c r="C2" s="84"/>
      <c r="D2" s="85"/>
      <c r="E2" s="84"/>
      <c r="F2" s="86" t="s">
        <v>175</v>
      </c>
      <c r="G2" s="84"/>
      <c r="H2" s="84"/>
      <c r="I2" s="84"/>
    </row>
    <row r="3" spans="1:11" ht="42" customHeight="1" thickBot="1" x14ac:dyDescent="0.3">
      <c r="A3" s="75"/>
      <c r="B3" s="94" t="s">
        <v>170</v>
      </c>
      <c r="C3" s="92" t="s">
        <v>153</v>
      </c>
      <c r="D3" s="76"/>
      <c r="E3" s="103" t="s">
        <v>163</v>
      </c>
      <c r="F3" s="107" t="s">
        <v>156</v>
      </c>
      <c r="G3" s="104" t="s">
        <v>166</v>
      </c>
      <c r="H3" s="105" t="s">
        <v>164</v>
      </c>
      <c r="I3" s="106" t="s">
        <v>153</v>
      </c>
      <c r="J3" s="73" t="s">
        <v>153</v>
      </c>
      <c r="K3" s="73"/>
    </row>
    <row r="4" spans="1:11" ht="27.75" customHeight="1" x14ac:dyDescent="0.25">
      <c r="B4" s="95" t="s">
        <v>4</v>
      </c>
      <c r="C4" s="90">
        <v>32</v>
      </c>
      <c r="E4" s="98" t="s">
        <v>202</v>
      </c>
      <c r="F4" s="101" t="s">
        <v>155</v>
      </c>
      <c r="G4" s="78" t="str">
        <f xml:space="preserve"> IF(F4="Não",H4,"")</f>
        <v>Anatomia Humana I</v>
      </c>
      <c r="H4" s="77" t="s">
        <v>190</v>
      </c>
      <c r="I4" s="79">
        <f xml:space="preserve"> IF(F4="Não",J4,"")</f>
        <v>64</v>
      </c>
      <c r="J4" s="70">
        <v>64</v>
      </c>
      <c r="K4" s="70"/>
    </row>
    <row r="5" spans="1:11" ht="27.75" customHeight="1" x14ac:dyDescent="0.25">
      <c r="B5" s="95" t="s">
        <v>5</v>
      </c>
      <c r="C5" s="90">
        <v>32</v>
      </c>
      <c r="E5" s="98" t="s">
        <v>176</v>
      </c>
      <c r="F5" s="101" t="s">
        <v>155</v>
      </c>
      <c r="G5" s="78" t="str">
        <f t="shared" ref="G5:G6" si="0" xml:space="preserve"> IF(F5="Não",H5,"")</f>
        <v>Anatomia Humana II</v>
      </c>
      <c r="H5" s="77" t="s">
        <v>191</v>
      </c>
      <c r="I5" s="79">
        <f t="shared" ref="I5:I29" si="1" xml:space="preserve"> IF(F5="Não",J5,"")</f>
        <v>64</v>
      </c>
      <c r="J5" s="70">
        <v>64</v>
      </c>
      <c r="K5" s="70"/>
    </row>
    <row r="6" spans="1:11" ht="27.75" customHeight="1" x14ac:dyDescent="0.25">
      <c r="B6" s="95" t="s">
        <v>13</v>
      </c>
      <c r="C6" s="90">
        <v>64</v>
      </c>
      <c r="E6" s="98" t="s">
        <v>2</v>
      </c>
      <c r="F6" s="101" t="s">
        <v>155</v>
      </c>
      <c r="G6" s="78" t="str">
        <f t="shared" si="0"/>
        <v>Antropologia do corpo</v>
      </c>
      <c r="H6" s="77" t="s">
        <v>2</v>
      </c>
      <c r="I6" s="79">
        <f t="shared" si="1"/>
        <v>64</v>
      </c>
      <c r="J6" s="70">
        <v>64</v>
      </c>
      <c r="K6" s="70"/>
    </row>
    <row r="7" spans="1:11" ht="27.75" customHeight="1" x14ac:dyDescent="0.25">
      <c r="B7" s="95" t="s">
        <v>16</v>
      </c>
      <c r="C7" s="90">
        <v>96</v>
      </c>
      <c r="E7" s="98" t="s">
        <v>192</v>
      </c>
      <c r="F7" s="101" t="s">
        <v>155</v>
      </c>
      <c r="G7" s="78" t="str">
        <f t="shared" ref="G7:G29" si="2" xml:space="preserve"> IF(F7="Não",H7,"")</f>
        <v>Aprendizagem motora e psicomotricidade</v>
      </c>
      <c r="H7" s="77" t="s">
        <v>29</v>
      </c>
      <c r="I7" s="79">
        <f t="shared" si="1"/>
        <v>64</v>
      </c>
      <c r="J7" s="70">
        <v>64</v>
      </c>
      <c r="K7" s="70"/>
    </row>
    <row r="8" spans="1:11" ht="27.75" customHeight="1" x14ac:dyDescent="0.25">
      <c r="B8" s="95" t="s">
        <v>19</v>
      </c>
      <c r="C8" s="90">
        <v>48</v>
      </c>
      <c r="E8" s="98" t="s">
        <v>178</v>
      </c>
      <c r="F8" s="101" t="s">
        <v>155</v>
      </c>
      <c r="G8" s="78" t="str">
        <f t="shared" si="2"/>
        <v>Estágio de Ensino das Práticas Corporais</v>
      </c>
      <c r="H8" s="77" t="s">
        <v>37</v>
      </c>
      <c r="I8" s="79">
        <f t="shared" si="1"/>
        <v>96</v>
      </c>
      <c r="J8" s="70">
        <v>96</v>
      </c>
      <c r="K8" s="70"/>
    </row>
    <row r="9" spans="1:11" ht="27.75" customHeight="1" x14ac:dyDescent="0.25">
      <c r="B9" s="95" t="s">
        <v>24</v>
      </c>
      <c r="C9" s="90">
        <v>48</v>
      </c>
      <c r="E9" s="98" t="s">
        <v>179</v>
      </c>
      <c r="F9" s="101" t="s">
        <v>155</v>
      </c>
      <c r="G9" s="78" t="str">
        <f t="shared" si="2"/>
        <v>Estágio em Educação Física, Intersetorialidade e Território</v>
      </c>
      <c r="H9" s="77" t="s">
        <v>25</v>
      </c>
      <c r="I9" s="79">
        <v>96</v>
      </c>
      <c r="J9" s="70">
        <v>128</v>
      </c>
      <c r="K9" s="70"/>
    </row>
    <row r="10" spans="1:11" ht="27.75" customHeight="1" x14ac:dyDescent="0.25">
      <c r="B10" s="95" t="s">
        <v>217</v>
      </c>
      <c r="C10" s="90">
        <v>48</v>
      </c>
      <c r="E10" s="98" t="s">
        <v>180</v>
      </c>
      <c r="F10" s="101" t="s">
        <v>155</v>
      </c>
      <c r="G10" s="78" t="str">
        <f t="shared" si="2"/>
        <v>Estágio em Lazer, Esporte e Saúde</v>
      </c>
      <c r="H10" s="77" t="s">
        <v>58</v>
      </c>
      <c r="I10" s="79">
        <f t="shared" si="1"/>
        <v>96</v>
      </c>
      <c r="J10" s="70">
        <v>96</v>
      </c>
      <c r="K10" s="70"/>
    </row>
    <row r="11" spans="1:11" ht="27.75" customHeight="1" x14ac:dyDescent="0.25">
      <c r="B11" s="95" t="s">
        <v>31</v>
      </c>
      <c r="C11" s="90">
        <v>64</v>
      </c>
      <c r="E11" s="98" t="s">
        <v>181</v>
      </c>
      <c r="F11" s="101" t="s">
        <v>155</v>
      </c>
      <c r="G11" s="78" t="str">
        <f t="shared" si="2"/>
        <v>Estágio em Educação Física e Saúde Coletiva</v>
      </c>
      <c r="H11" s="77" t="s">
        <v>53</v>
      </c>
      <c r="I11" s="79">
        <f t="shared" si="1"/>
        <v>128</v>
      </c>
      <c r="J11" s="70">
        <v>128</v>
      </c>
      <c r="K11" s="70"/>
    </row>
    <row r="12" spans="1:11" ht="27.75" customHeight="1" x14ac:dyDescent="0.25">
      <c r="B12" s="95" t="s">
        <v>39</v>
      </c>
      <c r="C12" s="90">
        <v>64</v>
      </c>
      <c r="E12" s="98" t="s">
        <v>97</v>
      </c>
      <c r="F12" s="101" t="s">
        <v>155</v>
      </c>
      <c r="G12" s="78" t="str">
        <f t="shared" si="2"/>
        <v>Fisiologia do exercício</v>
      </c>
      <c r="H12" s="77" t="s">
        <v>97</v>
      </c>
      <c r="I12" s="79">
        <f t="shared" si="1"/>
        <v>64</v>
      </c>
      <c r="J12" s="70">
        <v>64</v>
      </c>
      <c r="K12" s="70"/>
    </row>
    <row r="13" spans="1:11" ht="27.75" customHeight="1" x14ac:dyDescent="0.25">
      <c r="B13" s="95" t="s">
        <v>219</v>
      </c>
      <c r="C13" s="90">
        <v>64</v>
      </c>
      <c r="E13" s="98" t="s">
        <v>193</v>
      </c>
      <c r="F13" s="101" t="s">
        <v>155</v>
      </c>
      <c r="G13" s="78" t="str">
        <f t="shared" si="2"/>
        <v>Fisiologia Humana B</v>
      </c>
      <c r="H13" s="77" t="s">
        <v>17</v>
      </c>
      <c r="I13" s="79">
        <f t="shared" si="1"/>
        <v>96</v>
      </c>
      <c r="J13" s="70">
        <v>96</v>
      </c>
      <c r="K13" s="70"/>
    </row>
    <row r="14" spans="1:11" ht="27.75" customHeight="1" x14ac:dyDescent="0.25">
      <c r="B14" s="95" t="s">
        <v>38</v>
      </c>
      <c r="C14" s="90">
        <v>64</v>
      </c>
      <c r="E14" s="98" t="s">
        <v>157</v>
      </c>
      <c r="F14" s="101" t="s">
        <v>155</v>
      </c>
      <c r="G14" s="78" t="str">
        <f t="shared" si="2"/>
        <v>Fundamentos Teórico-Metodológicos da Luta</v>
      </c>
      <c r="H14" s="77" t="s">
        <v>18</v>
      </c>
      <c r="I14" s="79">
        <f t="shared" si="1"/>
        <v>48</v>
      </c>
      <c r="J14" s="70">
        <v>48</v>
      </c>
      <c r="K14" s="70"/>
    </row>
    <row r="15" spans="1:11" ht="27.75" customHeight="1" x14ac:dyDescent="0.25">
      <c r="B15" s="95" t="s">
        <v>189</v>
      </c>
      <c r="C15" s="90">
        <v>64</v>
      </c>
      <c r="E15" s="98" t="s">
        <v>194</v>
      </c>
      <c r="F15" s="101" t="s">
        <v>155</v>
      </c>
      <c r="G15" s="78" t="str">
        <f t="shared" si="2"/>
        <v>Filosofia e Educação Física</v>
      </c>
      <c r="H15" s="77" t="s">
        <v>10</v>
      </c>
      <c r="I15" s="79">
        <f t="shared" si="1"/>
        <v>64</v>
      </c>
      <c r="J15" s="72">
        <v>64</v>
      </c>
      <c r="K15" s="70"/>
    </row>
    <row r="16" spans="1:11" ht="27.75" customHeight="1" x14ac:dyDescent="0.25">
      <c r="B16" s="95" t="s">
        <v>45</v>
      </c>
      <c r="C16" s="90">
        <v>64</v>
      </c>
      <c r="E16" s="98" t="s">
        <v>6</v>
      </c>
      <c r="F16" s="101" t="s">
        <v>155</v>
      </c>
      <c r="G16" s="78" t="str">
        <f t="shared" si="2"/>
        <v>História da Educação Física</v>
      </c>
      <c r="H16" s="77" t="s">
        <v>6</v>
      </c>
      <c r="I16" s="79">
        <f t="shared" si="1"/>
        <v>64</v>
      </c>
      <c r="J16" s="83">
        <v>64</v>
      </c>
      <c r="K16" s="70"/>
    </row>
    <row r="17" spans="2:11" ht="27.75" customHeight="1" x14ac:dyDescent="0.25">
      <c r="B17" s="95" t="s">
        <v>46</v>
      </c>
      <c r="C17" s="90">
        <v>64</v>
      </c>
      <c r="E17" s="98" t="s">
        <v>158</v>
      </c>
      <c r="F17" s="101" t="s">
        <v>155</v>
      </c>
      <c r="G17" s="78" t="str">
        <f t="shared" si="2"/>
        <v>Biomecânica do Movimento Humano</v>
      </c>
      <c r="H17" s="77" t="s">
        <v>30</v>
      </c>
      <c r="I17" s="79">
        <f t="shared" si="1"/>
        <v>64</v>
      </c>
      <c r="J17" s="72">
        <v>64</v>
      </c>
      <c r="K17" s="70"/>
    </row>
    <row r="18" spans="2:11" ht="27.75" customHeight="1" x14ac:dyDescent="0.25">
      <c r="B18" s="95" t="s">
        <v>49</v>
      </c>
      <c r="C18" s="90">
        <v>96</v>
      </c>
      <c r="E18" s="98" t="s">
        <v>159</v>
      </c>
      <c r="F18" s="101" t="s">
        <v>155</v>
      </c>
      <c r="G18" s="78" t="str">
        <f t="shared" si="2"/>
        <v>Introdução ao pensamento científico</v>
      </c>
      <c r="H18" s="77" t="s">
        <v>159</v>
      </c>
      <c r="I18" s="79">
        <f t="shared" si="1"/>
        <v>64</v>
      </c>
      <c r="J18" s="72">
        <v>64</v>
      </c>
      <c r="K18" s="70"/>
    </row>
    <row r="19" spans="2:11" ht="27.75" customHeight="1" x14ac:dyDescent="0.25">
      <c r="B19" s="95" t="s">
        <v>52</v>
      </c>
      <c r="C19" s="90">
        <v>112</v>
      </c>
      <c r="E19" s="98" t="s">
        <v>161</v>
      </c>
      <c r="F19" s="101" t="s">
        <v>155</v>
      </c>
      <c r="G19" s="78" t="str">
        <f t="shared" si="2"/>
        <v>Educação Física e Lazer</v>
      </c>
      <c r="H19" s="77" t="s">
        <v>41</v>
      </c>
      <c r="I19" s="79">
        <f t="shared" si="1"/>
        <v>48</v>
      </c>
      <c r="J19" s="72">
        <v>48</v>
      </c>
      <c r="K19" s="70"/>
    </row>
    <row r="20" spans="2:11" ht="27.75" customHeight="1" x14ac:dyDescent="0.25">
      <c r="B20" s="95" t="s">
        <v>57</v>
      </c>
      <c r="C20" s="90">
        <v>112</v>
      </c>
      <c r="E20" s="98" t="s">
        <v>195</v>
      </c>
      <c r="F20" s="101" t="s">
        <v>155</v>
      </c>
      <c r="G20" s="78" t="str">
        <f t="shared" si="2"/>
        <v>Treinamento, medidas e
avaliação</v>
      </c>
      <c r="H20" s="77" t="s">
        <v>196</v>
      </c>
      <c r="I20" s="79">
        <f t="shared" si="1"/>
        <v>48</v>
      </c>
      <c r="J20" s="83">
        <v>48</v>
      </c>
      <c r="K20" s="70"/>
    </row>
    <row r="21" spans="2:11" ht="27.75" customHeight="1" x14ac:dyDescent="0.25">
      <c r="B21" s="95" t="s">
        <v>216</v>
      </c>
      <c r="C21" s="90">
        <v>48</v>
      </c>
      <c r="E21" s="98" t="s">
        <v>197</v>
      </c>
      <c r="F21" s="101" t="s">
        <v>155</v>
      </c>
      <c r="G21" s="78" t="str">
        <f t="shared" si="2"/>
        <v>Pesquisa em Educação Física</v>
      </c>
      <c r="H21" s="97" t="s">
        <v>50</v>
      </c>
      <c r="I21" s="79">
        <f t="shared" si="1"/>
        <v>48</v>
      </c>
      <c r="J21" s="83">
        <v>48</v>
      </c>
      <c r="K21" s="70"/>
    </row>
    <row r="22" spans="2:11" ht="27.75" customHeight="1" x14ac:dyDescent="0.25">
      <c r="B22" s="95" t="s">
        <v>218</v>
      </c>
      <c r="C22" s="90">
        <v>128</v>
      </c>
      <c r="E22" s="98" t="s">
        <v>198</v>
      </c>
      <c r="F22" s="101" t="s">
        <v>155</v>
      </c>
      <c r="G22" s="78" t="str">
        <f t="shared" si="2"/>
        <v>Projeto de monografia</v>
      </c>
      <c r="H22" s="97" t="s">
        <v>55</v>
      </c>
      <c r="I22" s="79">
        <f t="shared" si="1"/>
        <v>48</v>
      </c>
      <c r="J22" s="83">
        <v>48</v>
      </c>
      <c r="K22" s="70"/>
    </row>
    <row r="23" spans="2:11" ht="27.75" customHeight="1" x14ac:dyDescent="0.25">
      <c r="B23" s="95"/>
      <c r="C23" s="91"/>
      <c r="E23" s="98" t="s">
        <v>199</v>
      </c>
      <c r="F23" s="101" t="s">
        <v>155</v>
      </c>
      <c r="G23" s="78" t="str">
        <f xml:space="preserve"> IF(F23="Não",H23,"")</f>
        <v>Alimentação, Nutrição e Atividade Física</v>
      </c>
      <c r="H23" s="77" t="s">
        <v>0</v>
      </c>
      <c r="I23" s="79">
        <f t="shared" si="1"/>
        <v>48</v>
      </c>
      <c r="J23" s="70">
        <v>48</v>
      </c>
      <c r="K23" s="70"/>
    </row>
    <row r="24" spans="2:11" ht="27.75" customHeight="1" thickBot="1" x14ac:dyDescent="0.3">
      <c r="B24" s="96"/>
      <c r="C24" s="93">
        <f>SUM(C4:C22)</f>
        <v>1312</v>
      </c>
      <c r="E24" s="98" t="s">
        <v>182</v>
      </c>
      <c r="F24" s="101" t="s">
        <v>155</v>
      </c>
      <c r="G24" s="78" t="str">
        <f t="shared" si="2"/>
        <v>Fundamentos Teórico-Metodológicos do Atletismo</v>
      </c>
      <c r="H24" s="77" t="s">
        <v>21</v>
      </c>
      <c r="I24" s="79">
        <f t="shared" si="1"/>
        <v>64</v>
      </c>
      <c r="J24" s="72">
        <v>64</v>
      </c>
      <c r="K24" s="70"/>
    </row>
    <row r="25" spans="2:11" ht="27.75" customHeight="1" thickBot="1" x14ac:dyDescent="0.3">
      <c r="E25" s="99" t="s">
        <v>183</v>
      </c>
      <c r="F25" s="101" t="s">
        <v>155</v>
      </c>
      <c r="G25" s="78" t="str">
        <f t="shared" si="2"/>
        <v>Fundamentos teórico- metodológicos do movimento, ritmo e expressão corporal</v>
      </c>
      <c r="H25" s="77" t="s">
        <v>165</v>
      </c>
      <c r="I25" s="79">
        <f t="shared" si="1"/>
        <v>64</v>
      </c>
      <c r="J25" s="72">
        <v>64</v>
      </c>
      <c r="K25" s="70"/>
    </row>
    <row r="26" spans="2:11" ht="27.75" customHeight="1" x14ac:dyDescent="0.25">
      <c r="B26" s="198" t="s">
        <v>174</v>
      </c>
      <c r="C26" s="199"/>
      <c r="E26" s="98" t="s">
        <v>200</v>
      </c>
      <c r="F26" s="101" t="s">
        <v>155</v>
      </c>
      <c r="G26" s="78" t="str">
        <f t="shared" si="2"/>
        <v>Educação Física, inclusão e diferença</v>
      </c>
      <c r="H26" s="77" t="s">
        <v>36</v>
      </c>
      <c r="I26" s="79">
        <f t="shared" si="1"/>
        <v>64</v>
      </c>
      <c r="J26" s="70">
        <v>64</v>
      </c>
      <c r="K26" s="70"/>
    </row>
    <row r="27" spans="2:11" ht="27.75" customHeight="1" x14ac:dyDescent="0.25">
      <c r="B27" s="108" t="s">
        <v>203</v>
      </c>
      <c r="C27" s="90">
        <v>64</v>
      </c>
      <c r="E27" s="98" t="s">
        <v>184</v>
      </c>
      <c r="F27" s="101" t="s">
        <v>155</v>
      </c>
      <c r="G27" s="78" t="str">
        <f t="shared" si="2"/>
        <v>Fundamentos Teórico-
Metodológicos da Ginástica</v>
      </c>
      <c r="H27" s="77" t="s">
        <v>201</v>
      </c>
      <c r="I27" s="79">
        <f t="shared" si="1"/>
        <v>64</v>
      </c>
      <c r="J27" s="72">
        <v>64</v>
      </c>
      <c r="K27" s="70"/>
    </row>
    <row r="28" spans="2:11" ht="27.75" customHeight="1" x14ac:dyDescent="0.25">
      <c r="B28" s="109" t="s">
        <v>186</v>
      </c>
      <c r="C28" s="90">
        <v>64</v>
      </c>
      <c r="E28" s="98" t="s">
        <v>185</v>
      </c>
      <c r="F28" s="101" t="s">
        <v>155</v>
      </c>
      <c r="G28" s="78" t="str">
        <f t="shared" si="2"/>
        <v>Fundamentos Teórico-Metodológicos das Práticas Corporais Integrativas</v>
      </c>
      <c r="H28" s="77" t="s">
        <v>20</v>
      </c>
      <c r="I28" s="79">
        <f t="shared" si="1"/>
        <v>48</v>
      </c>
      <c r="J28" s="83">
        <v>48</v>
      </c>
      <c r="K28" s="70"/>
    </row>
    <row r="29" spans="2:11" ht="27.75" customHeight="1" x14ac:dyDescent="0.25">
      <c r="B29" s="109" t="s">
        <v>187</v>
      </c>
      <c r="C29" s="90">
        <v>64</v>
      </c>
      <c r="D29" s="70"/>
      <c r="E29" s="98" t="s">
        <v>162</v>
      </c>
      <c r="F29" s="101" t="s">
        <v>155</v>
      </c>
      <c r="G29" s="78" t="str">
        <f t="shared" si="2"/>
        <v>Introdução ao pensamento sociológico</v>
      </c>
      <c r="H29" s="77" t="s">
        <v>14</v>
      </c>
      <c r="I29" s="79">
        <f t="shared" si="1"/>
        <v>64</v>
      </c>
      <c r="J29" s="72">
        <v>64</v>
      </c>
      <c r="K29" s="70"/>
    </row>
    <row r="30" spans="2:11" ht="27.75" customHeight="1" thickBot="1" x14ac:dyDescent="0.3">
      <c r="B30" s="109" t="s">
        <v>215</v>
      </c>
      <c r="C30" s="90">
        <v>64</v>
      </c>
      <c r="D30" s="70"/>
      <c r="E30" s="100"/>
      <c r="F30" s="102"/>
      <c r="G30" s="80"/>
      <c r="H30" s="81"/>
      <c r="I30" s="82">
        <f>SUM(I4:I29)</f>
        <v>1744</v>
      </c>
      <c r="J30" s="70">
        <f>SUM(J4:J29)</f>
        <v>1776</v>
      </c>
      <c r="K30" s="70"/>
    </row>
    <row r="31" spans="2:11" ht="27.75" customHeight="1" thickBot="1" x14ac:dyDescent="0.3">
      <c r="B31" s="109" t="s">
        <v>188</v>
      </c>
      <c r="C31" s="90">
        <v>64</v>
      </c>
      <c r="D31" s="70"/>
      <c r="E31" s="71"/>
      <c r="H31" s="71"/>
      <c r="I31" s="71"/>
      <c r="J31" s="72"/>
      <c r="K31" s="70"/>
    </row>
    <row r="32" spans="2:11" ht="27.75" customHeight="1" thickBot="1" x14ac:dyDescent="0.3">
      <c r="B32" s="109" t="s">
        <v>160</v>
      </c>
      <c r="C32" s="90">
        <v>64</v>
      </c>
      <c r="E32" s="200" t="s">
        <v>210</v>
      </c>
      <c r="F32" s="201"/>
      <c r="G32" s="202"/>
      <c r="H32" s="121"/>
      <c r="I32" s="116"/>
      <c r="K32" s="70"/>
    </row>
    <row r="33" spans="2:11" ht="27.75" customHeight="1" x14ac:dyDescent="0.25">
      <c r="B33" s="109" t="s">
        <v>154</v>
      </c>
      <c r="C33" s="90">
        <v>64</v>
      </c>
      <c r="E33" s="112" t="s">
        <v>206</v>
      </c>
      <c r="F33" s="114" t="s">
        <v>155</v>
      </c>
      <c r="G33" s="203" t="str">
        <f xml:space="preserve"> IF(F33="Não",H33,IF(F34="Não",H33,""))</f>
        <v>Políticas Públicas de Lazer, Esporte e Saúde</v>
      </c>
      <c r="H33" s="206" t="s">
        <v>168</v>
      </c>
      <c r="I33" s="203">
        <f xml:space="preserve"> IF(F33="Não",J33,IF(F34="Não",J33,""))</f>
        <v>96</v>
      </c>
      <c r="J33" s="74">
        <v>96</v>
      </c>
      <c r="K33" s="70"/>
    </row>
    <row r="34" spans="2:11" ht="27.75" customHeight="1" thickBot="1" x14ac:dyDescent="0.3">
      <c r="B34" s="109" t="s">
        <v>167</v>
      </c>
      <c r="C34" s="90">
        <v>64</v>
      </c>
      <c r="E34" s="113" t="s">
        <v>207</v>
      </c>
      <c r="F34" s="115" t="s">
        <v>155</v>
      </c>
      <c r="G34" s="204"/>
      <c r="H34" s="207"/>
      <c r="I34" s="204"/>
      <c r="J34" s="74"/>
      <c r="K34" s="70"/>
    </row>
    <row r="35" spans="2:11" ht="27.75" customHeight="1" thickBot="1" x14ac:dyDescent="0.3">
      <c r="B35" s="109" t="s">
        <v>204</v>
      </c>
      <c r="C35" s="90">
        <v>48</v>
      </c>
      <c r="E35" s="117"/>
      <c r="F35" s="118"/>
      <c r="G35" s="119"/>
      <c r="H35" s="122"/>
      <c r="I35" s="119"/>
    </row>
    <row r="36" spans="2:11" ht="27.75" customHeight="1" x14ac:dyDescent="0.25">
      <c r="B36" s="109" t="s">
        <v>205</v>
      </c>
      <c r="C36" s="90">
        <v>80</v>
      </c>
      <c r="E36" s="112" t="s">
        <v>208</v>
      </c>
      <c r="F36" s="114" t="s">
        <v>155</v>
      </c>
      <c r="G36" s="203" t="str">
        <f xml:space="preserve"> IF(F36="Não",H36,IF(F37="Não",H36,""))</f>
        <v>Introdução à Saúde Coletiva (96 horas)</v>
      </c>
      <c r="H36" s="208" t="s">
        <v>209</v>
      </c>
      <c r="I36" s="203">
        <f xml:space="preserve"> IF(F36="Não",J36,IF(F37="Não",J36,""))</f>
        <v>96</v>
      </c>
      <c r="J36" s="70">
        <v>96</v>
      </c>
    </row>
    <row r="37" spans="2:11" ht="27.75" customHeight="1" thickBot="1" x14ac:dyDescent="0.3">
      <c r="B37" s="110" t="s">
        <v>7</v>
      </c>
      <c r="C37" s="93">
        <f>SUM(C27:C36)</f>
        <v>640</v>
      </c>
      <c r="E37" s="113" t="s">
        <v>177</v>
      </c>
      <c r="F37" s="115" t="s">
        <v>155</v>
      </c>
      <c r="G37" s="204"/>
      <c r="H37" s="209"/>
      <c r="I37" s="204"/>
    </row>
    <row r="38" spans="2:11" ht="27.75" customHeight="1" thickBot="1" x14ac:dyDescent="0.3">
      <c r="E38" s="124"/>
      <c r="F38" s="127"/>
      <c r="G38" s="125"/>
      <c r="H38" s="120"/>
      <c r="I38" s="119"/>
    </row>
    <row r="39" spans="2:11" ht="27.75" customHeight="1" x14ac:dyDescent="0.25">
      <c r="B39" s="87" t="s">
        <v>172</v>
      </c>
      <c r="E39" s="117" t="s">
        <v>212</v>
      </c>
      <c r="F39" s="128" t="s">
        <v>155</v>
      </c>
      <c r="G39" s="203" t="str">
        <f xml:space="preserve"> IF(F39="Não",H39,IF(F40="Não",H39,""))</f>
        <v>Exercício Físico e Saúde (96 horas)</v>
      </c>
      <c r="H39" s="205" t="s">
        <v>214</v>
      </c>
      <c r="I39" s="203">
        <f xml:space="preserve"> IF(F39="Não",J39,IF(F40="Não",J39,""))</f>
        <v>96</v>
      </c>
      <c r="J39" s="70">
        <v>96</v>
      </c>
    </row>
    <row r="40" spans="2:11" ht="27.75" customHeight="1" thickBot="1" x14ac:dyDescent="0.3">
      <c r="B40" s="88" t="s">
        <v>169</v>
      </c>
      <c r="E40" s="123" t="s">
        <v>213</v>
      </c>
      <c r="F40" s="126" t="s">
        <v>155</v>
      </c>
      <c r="G40" s="204"/>
      <c r="H40" s="205"/>
      <c r="I40" s="204"/>
    </row>
    <row r="41" spans="2:11" ht="27.75" customHeight="1" x14ac:dyDescent="0.25">
      <c r="B41" s="111" t="s">
        <v>171</v>
      </c>
      <c r="E41" s="71"/>
    </row>
    <row r="42" spans="2:11" ht="27.75" customHeight="1" thickBot="1" x14ac:dyDescent="0.3">
      <c r="B42" s="89" t="s">
        <v>173</v>
      </c>
      <c r="E42" s="71"/>
    </row>
    <row r="43" spans="2:11" ht="27.75" customHeight="1" x14ac:dyDescent="0.25">
      <c r="E43" s="71"/>
    </row>
    <row r="44" spans="2:11" ht="27.75" customHeight="1" x14ac:dyDescent="0.25">
      <c r="E44" s="71"/>
    </row>
  </sheetData>
  <sheetProtection algorithmName="SHA-512" hashValue="56T7oRebgQGsZIegGGggyC/w+v5OsZ2RFiWoJ/hck7UGZUmsPWopfo2EcPOj2EYsXAnATMoj+k1iGbZY+WahXg==" saltValue="BBaNp7Xq7hgYlRMTLHFRDg==" spinCount="100000" sheet="1" objects="1" scenarios="1"/>
  <mergeCells count="12">
    <mergeCell ref="B1:I1"/>
    <mergeCell ref="B26:C26"/>
    <mergeCell ref="E32:G32"/>
    <mergeCell ref="G39:G40"/>
    <mergeCell ref="I39:I40"/>
    <mergeCell ref="H39:H40"/>
    <mergeCell ref="G33:G34"/>
    <mergeCell ref="G36:G37"/>
    <mergeCell ref="H33:H34"/>
    <mergeCell ref="I33:I34"/>
    <mergeCell ref="H36:H37"/>
    <mergeCell ref="I36:I37"/>
  </mergeCells>
  <dataValidations count="1">
    <dataValidation type="list" allowBlank="1" showInputMessage="1" showErrorMessage="1" sqref="F4:F30 F33:F34 F36:F37 F39:F40" xr:uid="{25FEF176-1452-4360-8687-117978FEB281}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Dupla</vt:lpstr>
      <vt:lpstr>Licenciatura</vt:lpstr>
      <vt:lpstr>Bacharelado</vt:lpstr>
      <vt:lpstr>Disciplinas Bacharelado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 Furtado</cp:lastModifiedBy>
  <dcterms:created xsi:type="dcterms:W3CDTF">2022-03-07T22:41:46Z</dcterms:created>
  <dcterms:modified xsi:type="dcterms:W3CDTF">2022-07-26T18:43:10Z</dcterms:modified>
</cp:coreProperties>
</file>