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1355" windowHeight="823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Print_Area" localSheetId="0">'Anexo I'!$A$1:$F$57</definedName>
    <definedName name="_xlnm.Print_Area" localSheetId="1">'Anexo II'!$A$1:$M$142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F54" i="9" l="1"/>
  <c r="F42" i="9" l="1"/>
  <c r="F41" i="9"/>
  <c r="F40" i="9"/>
  <c r="F9" i="9"/>
  <c r="F8" i="9" l="1"/>
  <c r="J125" i="14" l="1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24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92" i="14"/>
  <c r="M93" i="14"/>
  <c r="M94" i="14"/>
  <c r="M95" i="14"/>
  <c r="M96" i="14"/>
  <c r="M97" i="14"/>
  <c r="K138" i="14" l="1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M98" i="14" l="1"/>
  <c r="M85" i="14"/>
  <c r="L138" i="14" l="1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L21" i="14"/>
  <c r="M21" i="14" s="1"/>
  <c r="L28" i="14"/>
  <c r="F46" i="9"/>
  <c r="F18" i="9"/>
  <c r="F15" i="9"/>
  <c r="F12" i="9"/>
  <c r="F7" i="9"/>
  <c r="F5" i="9" l="1"/>
  <c r="M22" i="14"/>
  <c r="F37" i="9" s="1"/>
  <c r="L139" i="14"/>
  <c r="M118" i="14"/>
  <c r="M28" i="14"/>
  <c r="M32" i="14"/>
  <c r="M30" i="14"/>
  <c r="M31" i="14"/>
  <c r="M29" i="14"/>
  <c r="M33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L22" i="3" s="1"/>
  <c r="K55" i="3"/>
  <c r="K56" i="3"/>
  <c r="K57" i="3"/>
  <c r="L57" i="3" s="1"/>
  <c r="K58" i="3"/>
  <c r="L58" i="3" s="1"/>
  <c r="K59" i="3"/>
  <c r="K60" i="3"/>
  <c r="K61" i="3"/>
  <c r="L61" i="3" s="1"/>
  <c r="K62" i="3"/>
  <c r="K63" i="3"/>
  <c r="K64" i="3"/>
  <c r="K65" i="3"/>
  <c r="L65" i="3" s="1"/>
  <c r="K66" i="3"/>
  <c r="L66" i="3" s="1"/>
  <c r="K67" i="3"/>
  <c r="K68" i="3"/>
  <c r="K69" i="3"/>
  <c r="K70" i="3"/>
  <c r="L70" i="3" s="1"/>
  <c r="K71" i="3"/>
  <c r="K72" i="3"/>
  <c r="K73" i="3"/>
  <c r="K30" i="3"/>
  <c r="L30" i="3" s="1"/>
  <c r="K31" i="3"/>
  <c r="K32" i="3"/>
  <c r="K33" i="3"/>
  <c r="K34" i="3"/>
  <c r="L34" i="3" s="1"/>
  <c r="K35" i="3"/>
  <c r="K36" i="3"/>
  <c r="K37" i="3"/>
  <c r="L37" i="3" s="1"/>
  <c r="K38" i="3"/>
  <c r="K39" i="3"/>
  <c r="K40" i="3"/>
  <c r="K41" i="3"/>
  <c r="L41" i="3" s="1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/>
  <c r="J70" i="3"/>
  <c r="J62" i="3"/>
  <c r="L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/>
  <c r="J46" i="3"/>
  <c r="J36" i="3"/>
  <c r="L36" i="3"/>
  <c r="J37" i="3"/>
  <c r="J38" i="3"/>
  <c r="L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L74" i="3" s="1"/>
  <c r="J42" i="3"/>
  <c r="J48" i="3"/>
  <c r="L48" i="3"/>
  <c r="J30" i="3"/>
  <c r="J31" i="3"/>
  <c r="L31" i="3"/>
  <c r="J32" i="3"/>
  <c r="L32" i="3" s="1"/>
  <c r="J33" i="3"/>
  <c r="L33" i="3"/>
  <c r="J34" i="3"/>
  <c r="J35" i="3"/>
  <c r="L35" i="3"/>
  <c r="J47" i="3"/>
  <c r="L47" i="3" s="1"/>
  <c r="J29" i="3"/>
  <c r="L29" i="3"/>
  <c r="C9" i="3"/>
  <c r="F53" i="9" l="1"/>
  <c r="F51" i="9"/>
  <c r="L140" i="14"/>
  <c r="L141" i="14" s="1"/>
  <c r="F43" i="9" s="1"/>
  <c r="M119" i="14"/>
  <c r="M120" i="14" s="1"/>
  <c r="L49" i="3"/>
  <c r="F27" i="9"/>
  <c r="L52" i="14"/>
  <c r="F52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39" i="9" s="1"/>
  <c r="F50" i="9"/>
  <c r="M48" i="14"/>
  <c r="F38" i="9" s="1"/>
  <c r="F36" i="9" l="1"/>
  <c r="F11" i="9" s="1"/>
  <c r="F55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<sst xmlns="http://schemas.openxmlformats.org/spreadsheetml/2006/main" count="254" uniqueCount="133">
  <si>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</si>
  <si>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</si>
  <si>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</si>
  <si>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</si>
  <si>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</si>
  <si>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</si>
  <si>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</si>
  <si>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</si>
  <si>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</si>
  <si>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</si>
  <si>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</si>
  <si>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</si>
  <si>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</si>
  <si>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</si>
  <si>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</si>
  <si>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</si>
  <si>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</si>
  <si>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</si>
  <si>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</si>
  <si>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</si>
  <si>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</si>
  <si>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</si>
  <si>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</si>
  <si>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</si>
  <si>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</si>
  <si>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</si>
  <si>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</si>
  <si>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</si>
  <si>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</si>
  <si>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</si>
  <si>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</si>
  <si>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</si>
  <si>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</si>
  <si>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</si>
  <si>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</si>
  <si>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</si>
  <si>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</si>
  <si>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</si>
  <si>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</si>
  <si>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</si>
  <si>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</si>
  <si>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</si>
  <si>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</si>
  <si>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</si>
  <si>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Qtd Meses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</si>
  <si>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</si>
  <si>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</si>
  <si>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</si>
  <si>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</si>
  <si>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</si>
  <si>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</si>
  <si>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</si>
  <si>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</si>
  <si>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</si>
  <si>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</si>
  <si>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</si>
  <si>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</si>
  <si>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</si>
  <si>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</si>
  <si>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</si>
  <si>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</si>
  <si>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</si>
  <si>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Outros (Especificar)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</si>
  <si>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</si>
  <si>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</si>
  <si>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</si>
  <si>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</si>
  <si>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</si>
  <si>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</si>
  <si>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</si>
  <si>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</si>
  <si>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</si>
  <si>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</si>
  <si>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</si>
  <si>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</si>
  <si>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</si>
  <si>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</si>
  <si>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</si>
  <si>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</si>
  <si>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</si>
  <si>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</si>
  <si>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</si>
  <si>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</si>
  <si>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</si>
  <si>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</si>
  <si>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</si>
  <si>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</si>
  <si>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</si>
  <si>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</si>
  <si>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Modalidade (*)</t>
  </si>
  <si>
    <t>Total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</si>
  <si>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</si>
  <si>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</si>
  <si>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Quantitativo de alunos</t>
  </si>
  <si>
    <t>5 - Pessoal (Preencher Anexo II e este item será preenchido automaticamente)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</si>
  <si>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</si>
  <si>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</si>
  <si>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</si>
  <si>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</si>
  <si>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</si>
  <si>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</si>
  <si>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</si>
  <si>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</si>
  <si>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</si>
  <si>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</si>
  <si>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</si>
  <si>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</si>
  <si>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</si>
  <si>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</si>
  <si>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</si>
  <si>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</si>
  <si>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>Quantidade de Incrições</t>
  </si>
  <si>
    <t>Valor Inscrição</t>
  </si>
  <si>
    <t>b. Participantes da UFG com recebimento de GECC - Administrativos</t>
  </si>
  <si>
    <t>c. Participantes da UFG com recebimento de GECC - Docência</t>
  </si>
  <si>
    <t>d. Participantes da UFG com recebimento de GECC - Orientadores</t>
  </si>
  <si>
    <t>f. Participantes da UFG com recebimentos de bolsa - Bolsa Ensino</t>
  </si>
  <si>
    <t>(*) Refere-se à modalidade definida nos termos da RESOLUÇÃO-CONSUNI Nº 03/2017. 
Obs: É vedado o pagamento à TAE, conforme AGU</t>
  </si>
  <si>
    <t>g. Participantes Externos - Pessoa física - Docência</t>
  </si>
  <si>
    <t>INSS</t>
  </si>
  <si>
    <t>TOTAL (PF + INSS)</t>
  </si>
  <si>
    <t>h. Participantes Externos - Pessoa Física - Orientação</t>
  </si>
  <si>
    <t>e. Participantes UFG e EXTERNOS com recebimento de bolsa - Tutores (Somente para cursos EAD)</t>
  </si>
  <si>
    <t>Participantes da UFG com recebimento de GECC - Docência</t>
  </si>
  <si>
    <t>Participantes da UFG com recebimento de GECC - Administrativos</t>
  </si>
  <si>
    <t>Participantes da UFG com recebimento de GECC - Orientadores</t>
  </si>
  <si>
    <t>Participantes UFG e EXTERNOS com recebimento de bolsa - Tutores (cursos EAD)</t>
  </si>
  <si>
    <t>Participantes da UFG com recebimentos de bolsa - Bolsa Ensino</t>
  </si>
  <si>
    <t>Participantes Externos - Pessoa física - Docência</t>
  </si>
  <si>
    <t>Participantes Externos - Pessoa Física - Orientação</t>
  </si>
  <si>
    <t>Outros (Favor especificar)</t>
  </si>
  <si>
    <t>Outros serviços (Favor especificar)</t>
  </si>
  <si>
    <t xml:space="preserve">Quantidade de Vagas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</si>
</sst>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5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1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4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43" fontId="22" fillId="0" borderId="0" xfId="1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4" fillId="0" borderId="0" xfId="0" applyFont="1" applyFill="1" applyBorder="1" applyAlignment="1" applyProtection="1"/>
    <xf numFmtId="44" fontId="19" fillId="0" borderId="0" xfId="0" applyNumberFormat="1" applyFont="1" applyProtection="1"/>
    <xf numFmtId="0" fontId="19" fillId="0" borderId="4" xfId="0" applyFont="1" applyFill="1" applyBorder="1" applyAlignment="1" applyProtection="1">
      <alignment horizontal="left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19" fillId="0" borderId="41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72" xfId="0" applyFont="1" applyBorder="1" applyAlignment="1" applyProtection="1">
      <alignment horizontal="center" vertical="center" shrinkToFit="1"/>
      <protection locked="0"/>
    </xf>
    <xf numFmtId="0" fontId="19" fillId="0" borderId="73" xfId="0" applyFont="1" applyBorder="1" applyAlignment="1" applyProtection="1">
      <alignment horizontal="center" vertical="center" shrinkToFit="1"/>
      <protection locked="0"/>
    </xf>
    <xf numFmtId="0" fontId="20" fillId="5" borderId="69" xfId="0" applyFont="1" applyFill="1" applyBorder="1" applyAlignment="1" applyProtection="1">
      <alignment horizontal="center" vertical="center"/>
    </xf>
    <xf numFmtId="0" fontId="20" fillId="5" borderId="70" xfId="0" applyFont="1" applyFill="1" applyBorder="1" applyAlignment="1" applyProtection="1">
      <alignment horizontal="center" vertical="center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20" fillId="5" borderId="68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  <pageSetUpPr fitToPage="1"/>
  </sheetPr>
  <dimension ref="A1:J55"/>
  <sheetViews>
    <sheetView showGridLines="0" tabSelected="1" zoomScaleNormal="100" zoomScalePageLayoutView="60" workbookViewId="0">
      <selection activeCell="E52" sqref="E52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7" width="11.42578125" style="80" bestFit="1" customWidth="1"/>
    <col min="8" max="9" width="9.140625" style="80"/>
    <col min="10" max="10" width="9.140625" style="107"/>
    <col min="11" max="16384" width="9.140625" style="80"/>
  </cols>
  <sheetData>
    <row r="1" spans="1:10" x14ac:dyDescent="0.2">
      <c r="A1" s="220" t="s">
        <v>4</v>
      </c>
      <c r="B1" s="220"/>
      <c r="C1" s="220"/>
      <c r="D1" s="220"/>
      <c r="E1" s="220"/>
      <c r="F1" s="220"/>
      <c r="G1" s="220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19" t="s">
        <v>31</v>
      </c>
      <c r="C4" s="219"/>
      <c r="D4" s="219"/>
      <c r="E4" s="219"/>
      <c r="F4" s="126" t="s">
        <v>32</v>
      </c>
      <c r="J4" s="120"/>
    </row>
    <row r="5" spans="1:10" x14ac:dyDescent="0.2">
      <c r="B5" s="223" t="s">
        <v>36</v>
      </c>
      <c r="C5" s="223"/>
      <c r="D5" s="223"/>
      <c r="E5" s="223"/>
      <c r="F5" s="127">
        <f>SUM(F7:F9)</f>
        <v>0</v>
      </c>
      <c r="G5" s="210"/>
      <c r="J5" s="120">
        <v>0.08</v>
      </c>
    </row>
    <row r="6" spans="1:10" x14ac:dyDescent="0.2">
      <c r="B6" s="211" t="s">
        <v>132</v>
      </c>
      <c r="C6" s="122"/>
      <c r="D6" s="221"/>
      <c r="E6" s="222"/>
      <c r="F6" s="121"/>
      <c r="G6" s="210"/>
      <c r="J6" s="120">
        <v>0.09</v>
      </c>
    </row>
    <row r="7" spans="1:10" x14ac:dyDescent="0.2">
      <c r="B7" s="119" t="s">
        <v>111</v>
      </c>
      <c r="C7" s="122"/>
      <c r="D7" s="119" t="s">
        <v>112</v>
      </c>
      <c r="E7" s="123"/>
      <c r="F7" s="121">
        <f t="shared" ref="F7" si="0">C7*E7</f>
        <v>0</v>
      </c>
      <c r="J7" s="120">
        <v>0.1</v>
      </c>
    </row>
    <row r="8" spans="1:10" x14ac:dyDescent="0.2">
      <c r="B8" s="186" t="s">
        <v>50</v>
      </c>
      <c r="C8" s="122"/>
      <c r="D8" s="186" t="s">
        <v>51</v>
      </c>
      <c r="E8" s="123"/>
      <c r="F8" s="121">
        <f t="shared" ref="F8" si="1">C8*E8</f>
        <v>0</v>
      </c>
      <c r="J8" s="120">
        <v>0.11</v>
      </c>
    </row>
    <row r="9" spans="1:10" x14ac:dyDescent="0.2">
      <c r="B9" s="119" t="s">
        <v>52</v>
      </c>
      <c r="C9" s="122"/>
      <c r="D9" s="119" t="s">
        <v>53</v>
      </c>
      <c r="E9" s="123"/>
      <c r="F9" s="121">
        <f>E9*C9*C8</f>
        <v>0</v>
      </c>
      <c r="J9" s="120">
        <v>0.12</v>
      </c>
    </row>
    <row r="10" spans="1:10" x14ac:dyDescent="0.2">
      <c r="B10" s="224"/>
      <c r="C10" s="224"/>
      <c r="D10" s="224"/>
      <c r="E10" s="224"/>
      <c r="F10" s="121"/>
      <c r="J10" s="120">
        <v>0.13</v>
      </c>
    </row>
    <row r="11" spans="1:10" x14ac:dyDescent="0.2">
      <c r="B11" s="223" t="s">
        <v>33</v>
      </c>
      <c r="C11" s="223"/>
      <c r="D11" s="223"/>
      <c r="E11" s="223"/>
      <c r="F11" s="128">
        <f>F12+F15+F18+F27+F36+F46</f>
        <v>0</v>
      </c>
      <c r="J11" s="120">
        <v>0.14000000000000001</v>
      </c>
    </row>
    <row r="12" spans="1:10" x14ac:dyDescent="0.2">
      <c r="B12" s="216" t="s">
        <v>54</v>
      </c>
      <c r="C12" s="216"/>
      <c r="D12" s="216"/>
      <c r="E12" s="216"/>
      <c r="F12" s="129">
        <f>SUM(F13:F13)</f>
        <v>0</v>
      </c>
      <c r="J12" s="120">
        <v>0.15</v>
      </c>
    </row>
    <row r="13" spans="1:10" x14ac:dyDescent="0.2">
      <c r="B13" s="217" t="s">
        <v>63</v>
      </c>
      <c r="C13" s="217"/>
      <c r="D13" s="217"/>
      <c r="E13" s="217"/>
      <c r="F13" s="123"/>
      <c r="J13" s="120">
        <v>0.16</v>
      </c>
    </row>
    <row r="14" spans="1:10" x14ac:dyDescent="0.2">
      <c r="B14" s="215"/>
      <c r="C14" s="215"/>
      <c r="D14" s="215"/>
      <c r="E14" s="215"/>
      <c r="F14" s="121"/>
      <c r="J14" s="120">
        <v>0.17</v>
      </c>
    </row>
    <row r="15" spans="1:10" x14ac:dyDescent="0.2">
      <c r="B15" s="216" t="s">
        <v>55</v>
      </c>
      <c r="C15" s="216"/>
      <c r="D15" s="216"/>
      <c r="E15" s="216"/>
      <c r="F15" s="129">
        <f>SUM(F16:F16)</f>
        <v>0</v>
      </c>
      <c r="J15" s="120">
        <v>0.18</v>
      </c>
    </row>
    <row r="16" spans="1:10" x14ac:dyDescent="0.2">
      <c r="B16" s="217" t="s">
        <v>64</v>
      </c>
      <c r="C16" s="217"/>
      <c r="D16" s="217"/>
      <c r="E16" s="217"/>
      <c r="F16" s="123"/>
      <c r="J16" s="120">
        <v>0.19</v>
      </c>
    </row>
    <row r="17" spans="2:10" x14ac:dyDescent="0.2">
      <c r="B17" s="215"/>
      <c r="C17" s="215"/>
      <c r="D17" s="215"/>
      <c r="E17" s="215"/>
      <c r="F17" s="121"/>
      <c r="J17" s="120">
        <v>0.2</v>
      </c>
    </row>
    <row r="18" spans="2:10" s="114" customFormat="1" x14ac:dyDescent="0.2">
      <c r="B18" s="216" t="s">
        <v>65</v>
      </c>
      <c r="C18" s="216"/>
      <c r="D18" s="216"/>
      <c r="E18" s="216"/>
      <c r="F18" s="129">
        <f>SUM(F19:F25)</f>
        <v>0</v>
      </c>
      <c r="J18" s="120">
        <v>0.21</v>
      </c>
    </row>
    <row r="19" spans="2:10" x14ac:dyDescent="0.2">
      <c r="B19" s="217" t="s">
        <v>56</v>
      </c>
      <c r="C19" s="217"/>
      <c r="D19" s="217"/>
      <c r="E19" s="217"/>
      <c r="F19" s="123"/>
      <c r="J19" s="120">
        <v>0.22</v>
      </c>
    </row>
    <row r="20" spans="2:10" x14ac:dyDescent="0.2">
      <c r="B20" s="217" t="s">
        <v>57</v>
      </c>
      <c r="C20" s="217"/>
      <c r="D20" s="217"/>
      <c r="E20" s="217"/>
      <c r="F20" s="123"/>
      <c r="J20" s="120">
        <v>0.23</v>
      </c>
    </row>
    <row r="21" spans="2:10" x14ac:dyDescent="0.2">
      <c r="B21" s="217" t="s">
        <v>61</v>
      </c>
      <c r="C21" s="217"/>
      <c r="D21" s="217"/>
      <c r="E21" s="217"/>
      <c r="F21" s="123"/>
      <c r="J21" s="120">
        <v>0.24</v>
      </c>
    </row>
    <row r="22" spans="2:10" x14ac:dyDescent="0.2">
      <c r="B22" s="217" t="s">
        <v>58</v>
      </c>
      <c r="C22" s="217"/>
      <c r="D22" s="217"/>
      <c r="E22" s="217"/>
      <c r="F22" s="123"/>
      <c r="J22" s="120">
        <v>0.25</v>
      </c>
    </row>
    <row r="23" spans="2:10" x14ac:dyDescent="0.2">
      <c r="B23" s="217" t="s">
        <v>59</v>
      </c>
      <c r="C23" s="217"/>
      <c r="D23" s="217"/>
      <c r="E23" s="217"/>
      <c r="F23" s="123"/>
      <c r="J23" s="120">
        <v>0.26</v>
      </c>
    </row>
    <row r="24" spans="2:10" x14ac:dyDescent="0.2">
      <c r="B24" s="217" t="s">
        <v>60</v>
      </c>
      <c r="C24" s="217"/>
      <c r="D24" s="217"/>
      <c r="E24" s="217"/>
      <c r="F24" s="123"/>
      <c r="J24" s="120">
        <v>0.27</v>
      </c>
    </row>
    <row r="25" spans="2:10" x14ac:dyDescent="0.2">
      <c r="B25" s="217" t="s">
        <v>62</v>
      </c>
      <c r="C25" s="217"/>
      <c r="D25" s="217"/>
      <c r="E25" s="217"/>
      <c r="F25" s="123"/>
      <c r="J25" s="120">
        <v>0.28000000000000003</v>
      </c>
    </row>
    <row r="26" spans="2:10" x14ac:dyDescent="0.2">
      <c r="B26" s="215"/>
      <c r="C26" s="215"/>
      <c r="D26" s="215"/>
      <c r="E26" s="215"/>
      <c r="F26" s="121"/>
      <c r="J26" s="120">
        <v>0.28999999999999998</v>
      </c>
    </row>
    <row r="27" spans="2:10" x14ac:dyDescent="0.2">
      <c r="B27" s="216" t="s">
        <v>66</v>
      </c>
      <c r="C27" s="216"/>
      <c r="D27" s="216"/>
      <c r="E27" s="216"/>
      <c r="F27" s="129">
        <f>SUM(F28:F34)</f>
        <v>0</v>
      </c>
      <c r="J27" s="120">
        <v>0.3</v>
      </c>
    </row>
    <row r="28" spans="2:10" x14ac:dyDescent="0.2">
      <c r="B28" s="217" t="s">
        <v>67</v>
      </c>
      <c r="C28" s="217"/>
      <c r="D28" s="217"/>
      <c r="E28" s="217"/>
      <c r="F28" s="123"/>
      <c r="J28" s="120"/>
    </row>
    <row r="29" spans="2:10" x14ac:dyDescent="0.2">
      <c r="B29" s="217" t="s">
        <v>68</v>
      </c>
      <c r="C29" s="217"/>
      <c r="D29" s="217"/>
      <c r="E29" s="217"/>
      <c r="F29" s="123"/>
      <c r="J29" s="120"/>
    </row>
    <row r="30" spans="2:10" x14ac:dyDescent="0.2">
      <c r="B30" s="217" t="s">
        <v>69</v>
      </c>
      <c r="C30" s="217"/>
      <c r="D30" s="217"/>
      <c r="E30" s="217"/>
      <c r="F30" s="123"/>
      <c r="J30" s="120"/>
    </row>
    <row r="31" spans="2:10" x14ac:dyDescent="0.2">
      <c r="B31" s="217" t="s">
        <v>42</v>
      </c>
      <c r="C31" s="217"/>
      <c r="D31" s="217"/>
      <c r="E31" s="217"/>
      <c r="F31" s="123"/>
      <c r="J31" s="120"/>
    </row>
    <row r="32" spans="2:10" x14ac:dyDescent="0.2">
      <c r="B32" s="217" t="s">
        <v>70</v>
      </c>
      <c r="C32" s="217"/>
      <c r="D32" s="217"/>
      <c r="E32" s="217"/>
      <c r="F32" s="123"/>
      <c r="J32" s="120"/>
    </row>
    <row r="33" spans="2:10" x14ac:dyDescent="0.2">
      <c r="B33" s="217" t="s">
        <v>71</v>
      </c>
      <c r="C33" s="217"/>
      <c r="D33" s="217"/>
      <c r="E33" s="217"/>
      <c r="F33" s="123"/>
      <c r="J33" s="120"/>
    </row>
    <row r="34" spans="2:10" x14ac:dyDescent="0.2">
      <c r="B34" s="217" t="s">
        <v>131</v>
      </c>
      <c r="C34" s="217"/>
      <c r="D34" s="217"/>
      <c r="E34" s="217"/>
      <c r="F34" s="123"/>
      <c r="J34" s="120"/>
    </row>
    <row r="35" spans="2:10" x14ac:dyDescent="0.2">
      <c r="B35" s="225"/>
      <c r="C35" s="225"/>
      <c r="D35" s="225"/>
      <c r="E35" s="225"/>
      <c r="F35" s="121"/>
      <c r="J35" s="120"/>
    </row>
    <row r="36" spans="2:10" x14ac:dyDescent="0.2">
      <c r="B36" s="216" t="s">
        <v>94</v>
      </c>
      <c r="C36" s="216"/>
      <c r="D36" s="216"/>
      <c r="E36" s="216"/>
      <c r="F36" s="129">
        <f>SUM(F37:F44)</f>
        <v>0</v>
      </c>
      <c r="J36" s="120"/>
    </row>
    <row r="37" spans="2:10" x14ac:dyDescent="0.2">
      <c r="B37" s="217" t="s">
        <v>124</v>
      </c>
      <c r="C37" s="217"/>
      <c r="D37" s="217"/>
      <c r="E37" s="217"/>
      <c r="F37" s="121">
        <f>'Anexo II'!M22</f>
        <v>0</v>
      </c>
      <c r="J37" s="120"/>
    </row>
    <row r="38" spans="2:10" x14ac:dyDescent="0.2">
      <c r="B38" s="217" t="s">
        <v>123</v>
      </c>
      <c r="C38" s="217"/>
      <c r="D38" s="217"/>
      <c r="E38" s="217"/>
      <c r="F38" s="121">
        <f>'Anexo II'!M48</f>
        <v>0</v>
      </c>
      <c r="J38" s="120"/>
    </row>
    <row r="39" spans="2:10" x14ac:dyDescent="0.2">
      <c r="B39" s="217" t="s">
        <v>125</v>
      </c>
      <c r="C39" s="217"/>
      <c r="D39" s="217"/>
      <c r="E39" s="217"/>
      <c r="F39" s="121">
        <f>'Anexo II'!L72</f>
        <v>0</v>
      </c>
      <c r="J39" s="120"/>
    </row>
    <row r="40" spans="2:10" x14ac:dyDescent="0.2">
      <c r="B40" s="217" t="s">
        <v>126</v>
      </c>
      <c r="C40" s="217"/>
      <c r="D40" s="217"/>
      <c r="E40" s="217"/>
      <c r="F40" s="121">
        <f>'Anexo II'!M85</f>
        <v>0</v>
      </c>
      <c r="J40" s="120"/>
    </row>
    <row r="41" spans="2:10" x14ac:dyDescent="0.2">
      <c r="B41" s="217" t="s">
        <v>127</v>
      </c>
      <c r="C41" s="217"/>
      <c r="D41" s="217"/>
      <c r="E41" s="217"/>
      <c r="F41" s="121">
        <f>'Anexo II'!M98</f>
        <v>0</v>
      </c>
      <c r="J41" s="120"/>
    </row>
    <row r="42" spans="2:10" x14ac:dyDescent="0.2">
      <c r="B42" s="228" t="s">
        <v>128</v>
      </c>
      <c r="C42" s="229"/>
      <c r="D42" s="229"/>
      <c r="E42" s="230"/>
      <c r="F42" s="121">
        <f>'Anexo II'!M120</f>
        <v>0</v>
      </c>
      <c r="J42" s="120"/>
    </row>
    <row r="43" spans="2:10" x14ac:dyDescent="0.2">
      <c r="B43" s="217" t="s">
        <v>129</v>
      </c>
      <c r="C43" s="217"/>
      <c r="D43" s="217"/>
      <c r="E43" s="217"/>
      <c r="F43" s="121">
        <f>'Anexo II'!L141</f>
        <v>0</v>
      </c>
      <c r="J43" s="120"/>
    </row>
    <row r="44" spans="2:10" x14ac:dyDescent="0.2">
      <c r="B44" s="217" t="s">
        <v>130</v>
      </c>
      <c r="C44" s="217"/>
      <c r="D44" s="217"/>
      <c r="E44" s="217"/>
      <c r="F44" s="121"/>
      <c r="J44" s="120"/>
    </row>
    <row r="45" spans="2:10" x14ac:dyDescent="0.2">
      <c r="B45" s="225"/>
      <c r="C45" s="225"/>
      <c r="D45" s="225"/>
      <c r="E45" s="225"/>
      <c r="F45" s="121"/>
    </row>
    <row r="46" spans="2:10" x14ac:dyDescent="0.2">
      <c r="B46" s="227" t="s">
        <v>77</v>
      </c>
      <c r="C46" s="227"/>
      <c r="D46" s="227"/>
      <c r="E46" s="227"/>
      <c r="F46" s="129">
        <f>SUM(F47:F48)</f>
        <v>0</v>
      </c>
    </row>
    <row r="47" spans="2:10" x14ac:dyDescent="0.2">
      <c r="B47" s="225" t="s">
        <v>72</v>
      </c>
      <c r="C47" s="225"/>
      <c r="D47" s="225"/>
      <c r="E47" s="225"/>
      <c r="F47" s="123"/>
    </row>
    <row r="48" spans="2:10" x14ac:dyDescent="0.2">
      <c r="B48" s="226" t="s">
        <v>73</v>
      </c>
      <c r="C48" s="226"/>
      <c r="D48" s="226"/>
      <c r="E48" s="226"/>
      <c r="F48" s="123"/>
    </row>
    <row r="49" spans="2:6" x14ac:dyDescent="0.2">
      <c r="B49" s="225"/>
      <c r="C49" s="225"/>
      <c r="D49" s="225"/>
      <c r="E49" s="225"/>
      <c r="F49" s="121"/>
    </row>
    <row r="50" spans="2:6" x14ac:dyDescent="0.2">
      <c r="B50" s="231" t="s">
        <v>76</v>
      </c>
      <c r="C50" s="232"/>
      <c r="D50" s="232"/>
      <c r="E50" s="233"/>
      <c r="F50" s="129">
        <f>SUM(F51:F54)</f>
        <v>0</v>
      </c>
    </row>
    <row r="51" spans="2:6" x14ac:dyDescent="0.2">
      <c r="B51" s="218" t="s">
        <v>75</v>
      </c>
      <c r="C51" s="218"/>
      <c r="D51" s="218"/>
      <c r="E51" s="115">
        <v>0.08</v>
      </c>
      <c r="F51" s="121">
        <f>F5*E51</f>
        <v>0</v>
      </c>
    </row>
    <row r="52" spans="2:6" x14ac:dyDescent="0.2">
      <c r="B52" s="218" t="s">
        <v>74</v>
      </c>
      <c r="C52" s="218"/>
      <c r="D52" s="218"/>
      <c r="E52" s="116">
        <v>0.08</v>
      </c>
      <c r="F52" s="121">
        <f>F5*E52</f>
        <v>0</v>
      </c>
    </row>
    <row r="53" spans="2:6" x14ac:dyDescent="0.2">
      <c r="B53" s="218" t="s">
        <v>74</v>
      </c>
      <c r="C53" s="218"/>
      <c r="D53" s="218"/>
      <c r="E53" s="115">
        <v>0.01</v>
      </c>
      <c r="F53" s="121">
        <f>F5*E53</f>
        <v>0</v>
      </c>
    </row>
    <row r="54" spans="2:6" x14ac:dyDescent="0.2">
      <c r="B54" s="217" t="s">
        <v>96</v>
      </c>
      <c r="C54" s="217"/>
      <c r="D54" s="217"/>
      <c r="E54" s="217"/>
      <c r="F54" s="121">
        <f>C6*32</f>
        <v>0</v>
      </c>
    </row>
    <row r="55" spans="2:6" x14ac:dyDescent="0.2">
      <c r="B55" s="212" t="s">
        <v>34</v>
      </c>
      <c r="C55" s="213"/>
      <c r="D55" s="213"/>
      <c r="E55" s="214"/>
      <c r="F55" s="130">
        <f>F5-F11-F50</f>
        <v>0</v>
      </c>
    </row>
  </sheetData>
  <sheetProtection password="C58F" sheet="1" objects="1" scenarios="1" selectLockedCells="1"/>
  <protectedRanges>
    <protectedRange password="C58F" sqref="E7:E9" name="Intervalo2"/>
    <protectedRange password="C58F" sqref="C7:C9" name="Intervalo1"/>
  </protectedRanges>
  <mergeCells count="50">
    <mergeCell ref="B54:E54"/>
    <mergeCell ref="B50:E50"/>
    <mergeCell ref="B43:E43"/>
    <mergeCell ref="B34:E34"/>
    <mergeCell ref="B36:E36"/>
    <mergeCell ref="B37:E37"/>
    <mergeCell ref="B52:D52"/>
    <mergeCell ref="B51:D51"/>
    <mergeCell ref="B48:E48"/>
    <mergeCell ref="B47:E47"/>
    <mergeCell ref="B46:E46"/>
    <mergeCell ref="B45:E45"/>
    <mergeCell ref="B35:E35"/>
    <mergeCell ref="B40:E40"/>
    <mergeCell ref="B44:E44"/>
    <mergeCell ref="B41:E41"/>
    <mergeCell ref="B42:E42"/>
    <mergeCell ref="B15:E15"/>
    <mergeCell ref="B16:E16"/>
    <mergeCell ref="D6:E6"/>
    <mergeCell ref="B28:E28"/>
    <mergeCell ref="B29:E29"/>
    <mergeCell ref="B20:E20"/>
    <mergeCell ref="B21:E21"/>
    <mergeCell ref="B22:E22"/>
    <mergeCell ref="B23:E23"/>
    <mergeCell ref="B10:E10"/>
    <mergeCell ref="B11:E11"/>
    <mergeCell ref="B4:E4"/>
    <mergeCell ref="A1:G1"/>
    <mergeCell ref="B12:E12"/>
    <mergeCell ref="B13:E13"/>
    <mergeCell ref="B14:E14"/>
    <mergeCell ref="B5:E5"/>
    <mergeCell ref="B55:E55"/>
    <mergeCell ref="B17:E17"/>
    <mergeCell ref="B18:E18"/>
    <mergeCell ref="B24:E24"/>
    <mergeCell ref="B26:E26"/>
    <mergeCell ref="B53:D53"/>
    <mergeCell ref="B19:E19"/>
    <mergeCell ref="B30:E30"/>
    <mergeCell ref="B25:E25"/>
    <mergeCell ref="B27:E27"/>
    <mergeCell ref="B38:E38"/>
    <mergeCell ref="B39:E39"/>
    <mergeCell ref="B31:E31"/>
    <mergeCell ref="B32:E32"/>
    <mergeCell ref="B33:E33"/>
    <mergeCell ref="B49:E49"/>
  </mergeCells>
  <dataValidations count="1">
    <dataValidation type="list" allowBlank="1" showInputMessage="1" showErrorMessage="1" sqref="E52">
      <formula1>$J$5:$J$27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42"/>
  <sheetViews>
    <sheetView showGridLines="0" topLeftCell="A37" zoomScale="90" zoomScaleNormal="90" zoomScaleSheetLayoutView="80" workbookViewId="0">
      <selection activeCell="G33" sqref="G33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3" customWidth="1"/>
    <col min="12" max="12" width="16.5703125" style="144" customWidth="1"/>
    <col min="13" max="13" width="15" style="144" customWidth="1"/>
    <col min="14" max="14" width="9.140625" style="80"/>
    <col min="15" max="16" width="9.140625" style="107"/>
    <col min="17" max="17" width="11" style="107" bestFit="1" customWidth="1"/>
    <col min="18" max="18" width="9.28515625" style="107" bestFit="1" customWidth="1"/>
    <col min="19" max="19" width="105.42578125" style="107" bestFit="1" customWidth="1"/>
    <col min="20" max="20" width="11.140625" style="107" bestFit="1" customWidth="1"/>
    <col min="21" max="21" width="10.5703125" style="107" bestFit="1" customWidth="1"/>
    <col min="22" max="22" width="14" style="107" bestFit="1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252" t="s">
        <v>78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42"/>
      <c r="S1" s="107" t="s">
        <v>15</v>
      </c>
    </row>
    <row r="2" spans="1:26" x14ac:dyDescent="0.2">
      <c r="L2" s="142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261" t="s">
        <v>92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172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325" t="s">
        <v>47</v>
      </c>
      <c r="B4" s="326"/>
      <c r="C4" s="326"/>
      <c r="D4" s="326"/>
      <c r="E4" s="326"/>
      <c r="F4" s="327"/>
      <c r="G4" s="310" t="s">
        <v>45</v>
      </c>
      <c r="H4" s="311"/>
      <c r="I4" s="311"/>
      <c r="J4" s="312"/>
      <c r="K4" s="310" t="s">
        <v>48</v>
      </c>
      <c r="L4" s="311"/>
      <c r="M4" s="312"/>
      <c r="N4" s="172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313" t="s">
        <v>15</v>
      </c>
      <c r="B5" s="314"/>
      <c r="C5" s="254" t="s">
        <v>14</v>
      </c>
      <c r="D5" s="254"/>
      <c r="E5" s="182" t="s">
        <v>13</v>
      </c>
      <c r="F5" s="103" t="s">
        <v>43</v>
      </c>
      <c r="G5" s="181" t="s">
        <v>15</v>
      </c>
      <c r="H5" s="182" t="s">
        <v>14</v>
      </c>
      <c r="I5" s="182" t="s">
        <v>13</v>
      </c>
      <c r="J5" s="103" t="s">
        <v>43</v>
      </c>
      <c r="K5" s="253" t="s">
        <v>49</v>
      </c>
      <c r="L5" s="254"/>
      <c r="M5" s="131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315"/>
      <c r="B6" s="316"/>
      <c r="C6" s="256"/>
      <c r="D6" s="256"/>
      <c r="E6" s="175"/>
      <c r="F6" s="96"/>
      <c r="G6" s="174"/>
      <c r="H6" s="175"/>
      <c r="I6" s="175"/>
      <c r="J6" s="96"/>
      <c r="K6" s="255"/>
      <c r="L6" s="256"/>
      <c r="M6" s="132"/>
      <c r="N6" s="172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2"/>
      <c r="L8" s="143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18" t="s">
        <v>86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20"/>
      <c r="M9" s="133"/>
      <c r="T9" s="108">
        <v>293</v>
      </c>
    </row>
    <row r="10" spans="1:26" s="82" customFormat="1" x14ac:dyDescent="0.2">
      <c r="A10" s="324" t="s">
        <v>7</v>
      </c>
      <c r="B10" s="317"/>
      <c r="C10" s="317"/>
      <c r="D10" s="317"/>
      <c r="E10" s="317"/>
      <c r="F10" s="317" t="s">
        <v>79</v>
      </c>
      <c r="G10" s="317"/>
      <c r="H10" s="317" t="s">
        <v>80</v>
      </c>
      <c r="I10" s="317"/>
      <c r="J10" s="317" t="s">
        <v>81</v>
      </c>
      <c r="K10" s="317"/>
      <c r="L10" s="321"/>
      <c r="M10" s="144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03"/>
    </row>
    <row r="11" spans="1:26" s="82" customFormat="1" x14ac:dyDescent="0.2">
      <c r="A11" s="304"/>
      <c r="B11" s="305"/>
      <c r="C11" s="305"/>
      <c r="D11" s="305"/>
      <c r="E11" s="305"/>
      <c r="F11" s="305"/>
      <c r="G11" s="305"/>
      <c r="H11" s="305"/>
      <c r="I11" s="305"/>
      <c r="J11" s="189" t="s">
        <v>82</v>
      </c>
      <c r="K11" s="322" t="s">
        <v>84</v>
      </c>
      <c r="L11" s="323" t="s">
        <v>85</v>
      </c>
      <c r="M11" s="144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03"/>
    </row>
    <row r="12" spans="1:26" s="82" customFormat="1" ht="25.5" x14ac:dyDescent="0.2">
      <c r="A12" s="304"/>
      <c r="B12" s="305"/>
      <c r="C12" s="305"/>
      <c r="D12" s="305"/>
      <c r="E12" s="305"/>
      <c r="F12" s="305"/>
      <c r="G12" s="305"/>
      <c r="H12" s="305"/>
      <c r="I12" s="305"/>
      <c r="J12" s="189" t="s">
        <v>83</v>
      </c>
      <c r="K12" s="322"/>
      <c r="L12" s="323"/>
      <c r="M12" s="144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03"/>
    </row>
    <row r="13" spans="1:26" x14ac:dyDescent="0.2">
      <c r="A13" s="237"/>
      <c r="B13" s="238"/>
      <c r="C13" s="238"/>
      <c r="D13" s="238"/>
      <c r="E13" s="238"/>
      <c r="F13" s="238"/>
      <c r="G13" s="238"/>
      <c r="H13" s="238"/>
      <c r="I13" s="238"/>
      <c r="J13" s="176"/>
      <c r="K13" s="154"/>
      <c r="L13" s="146"/>
      <c r="M13" s="145"/>
      <c r="O13" s="111"/>
      <c r="P13" s="111"/>
      <c r="Q13" s="111"/>
      <c r="R13" s="111"/>
      <c r="S13" s="111"/>
      <c r="T13" s="111"/>
      <c r="V13" s="108"/>
    </row>
    <row r="14" spans="1:26" x14ac:dyDescent="0.2">
      <c r="A14" s="237"/>
      <c r="B14" s="238"/>
      <c r="C14" s="238"/>
      <c r="D14" s="238"/>
      <c r="E14" s="238"/>
      <c r="F14" s="238"/>
      <c r="G14" s="238"/>
      <c r="H14" s="238"/>
      <c r="I14" s="238"/>
      <c r="J14" s="176"/>
      <c r="K14" s="154"/>
      <c r="L14" s="146"/>
      <c r="M14" s="145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295"/>
      <c r="B15" s="260"/>
      <c r="C15" s="260"/>
      <c r="D15" s="260"/>
      <c r="E15" s="260"/>
      <c r="F15" s="260"/>
      <c r="G15" s="260"/>
      <c r="H15" s="260"/>
      <c r="I15" s="260"/>
      <c r="J15" s="184"/>
      <c r="K15" s="155"/>
      <c r="L15" s="147"/>
      <c r="N15" s="93"/>
      <c r="O15" s="111"/>
      <c r="P15" s="111"/>
      <c r="Q15" s="111"/>
      <c r="R15" s="111"/>
      <c r="S15" s="111"/>
      <c r="U15" s="108"/>
    </row>
    <row r="16" spans="1:26" x14ac:dyDescent="0.2">
      <c r="K16" s="152"/>
    </row>
    <row r="17" spans="1:19" ht="13.5" thickBot="1" x14ac:dyDescent="0.25">
      <c r="K17" s="152"/>
      <c r="M17" s="145"/>
      <c r="S17" s="107" t="s">
        <v>91</v>
      </c>
    </row>
    <row r="18" spans="1:19" ht="15.75" x14ac:dyDescent="0.25">
      <c r="A18" s="270" t="s">
        <v>113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2"/>
    </row>
    <row r="19" spans="1:19" ht="25.5" x14ac:dyDescent="0.2">
      <c r="A19" s="308" t="s">
        <v>7</v>
      </c>
      <c r="B19" s="309"/>
      <c r="C19" s="309"/>
      <c r="D19" s="309"/>
      <c r="E19" s="309"/>
      <c r="F19" s="185" t="s">
        <v>87</v>
      </c>
      <c r="G19" s="179" t="s">
        <v>8</v>
      </c>
      <c r="H19" s="179" t="s">
        <v>9</v>
      </c>
      <c r="I19" s="185" t="s">
        <v>19</v>
      </c>
      <c r="J19" s="185" t="s">
        <v>40</v>
      </c>
      <c r="K19" s="102" t="s">
        <v>20</v>
      </c>
      <c r="L19" s="160" t="s">
        <v>11</v>
      </c>
      <c r="M19" s="162" t="s">
        <v>10</v>
      </c>
      <c r="N19" s="83"/>
      <c r="O19" s="204"/>
      <c r="P19" s="204"/>
      <c r="Q19" s="204"/>
      <c r="R19" s="204"/>
      <c r="S19" s="107" t="s">
        <v>22</v>
      </c>
    </row>
    <row r="20" spans="1:19" x14ac:dyDescent="0.2">
      <c r="A20" s="276"/>
      <c r="B20" s="277"/>
      <c r="C20" s="277"/>
      <c r="D20" s="277"/>
      <c r="E20" s="277"/>
      <c r="F20" s="176"/>
      <c r="G20" s="176"/>
      <c r="H20" s="176" t="s">
        <v>16</v>
      </c>
      <c r="I20" s="113"/>
      <c r="J20" s="97"/>
      <c r="K20" s="158">
        <f>I20*J20</f>
        <v>0</v>
      </c>
      <c r="L20" s="139">
        <f>$K$6</f>
        <v>0</v>
      </c>
      <c r="M20" s="137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276"/>
      <c r="B21" s="277"/>
      <c r="C21" s="277"/>
      <c r="D21" s="277"/>
      <c r="E21" s="277"/>
      <c r="F21" s="176"/>
      <c r="G21" s="176"/>
      <c r="H21" s="176"/>
      <c r="I21" s="113"/>
      <c r="J21" s="97"/>
      <c r="K21" s="158">
        <f>I21*J21</f>
        <v>0</v>
      </c>
      <c r="L21" s="139">
        <f>$M$6</f>
        <v>0</v>
      </c>
      <c r="M21" s="137">
        <f>K21*L21</f>
        <v>0</v>
      </c>
      <c r="N21" s="94"/>
      <c r="O21" s="205"/>
      <c r="P21" s="205"/>
      <c r="Q21" s="205"/>
      <c r="R21" s="205"/>
    </row>
    <row r="22" spans="1:19" ht="13.5" thickBot="1" x14ac:dyDescent="0.25">
      <c r="A22" s="289" t="s">
        <v>90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148">
        <f>SUM(M20:M21)</f>
        <v>0</v>
      </c>
      <c r="N22" s="94"/>
      <c r="O22" s="205"/>
      <c r="P22" s="205"/>
      <c r="Q22" s="205"/>
      <c r="R22" s="205"/>
    </row>
    <row r="23" spans="1:19" x14ac:dyDescent="0.2">
      <c r="A23" s="85"/>
      <c r="B23" s="86"/>
      <c r="C23" s="85"/>
      <c r="D23" s="85"/>
      <c r="E23" s="85"/>
      <c r="I23" s="95"/>
      <c r="L23" s="145"/>
    </row>
    <row r="24" spans="1:19" ht="13.5" thickBot="1" x14ac:dyDescent="0.25">
      <c r="A24" s="85"/>
      <c r="B24" s="86"/>
      <c r="C24" s="85"/>
      <c r="D24" s="85"/>
      <c r="E24" s="85"/>
      <c r="I24" s="95"/>
      <c r="L24" s="145"/>
    </row>
    <row r="25" spans="1:19" ht="16.5" thickBot="1" x14ac:dyDescent="0.3">
      <c r="A25" s="273" t="s">
        <v>114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5"/>
      <c r="N25" s="83"/>
      <c r="O25" s="204"/>
      <c r="P25" s="204"/>
      <c r="Q25" s="204"/>
      <c r="R25" s="204"/>
    </row>
    <row r="26" spans="1:19" ht="15" customHeight="1" x14ac:dyDescent="0.2">
      <c r="A26" s="293" t="s">
        <v>7</v>
      </c>
      <c r="B26" s="240"/>
      <c r="C26" s="240"/>
      <c r="D26" s="240"/>
      <c r="E26" s="241"/>
      <c r="F26" s="258" t="s">
        <v>87</v>
      </c>
      <c r="G26" s="262" t="s">
        <v>8</v>
      </c>
      <c r="H26" s="239" t="s">
        <v>25</v>
      </c>
      <c r="I26" s="240"/>
      <c r="J26" s="241"/>
      <c r="K26" s="264" t="s">
        <v>20</v>
      </c>
      <c r="L26" s="266" t="s">
        <v>11</v>
      </c>
      <c r="M26" s="268" t="s">
        <v>10</v>
      </c>
      <c r="N26" s="83"/>
      <c r="O26" s="204"/>
      <c r="P26" s="204"/>
      <c r="Q26" s="204"/>
      <c r="R26" s="204"/>
      <c r="S26" s="206" t="s">
        <v>97</v>
      </c>
    </row>
    <row r="27" spans="1:19" ht="15" customHeight="1" x14ac:dyDescent="0.2">
      <c r="A27" s="294"/>
      <c r="B27" s="243"/>
      <c r="C27" s="243"/>
      <c r="D27" s="243"/>
      <c r="E27" s="244"/>
      <c r="F27" s="259"/>
      <c r="G27" s="263"/>
      <c r="H27" s="242"/>
      <c r="I27" s="243"/>
      <c r="J27" s="244"/>
      <c r="K27" s="265"/>
      <c r="L27" s="267"/>
      <c r="M27" s="269"/>
      <c r="N27" s="87"/>
      <c r="O27" s="207"/>
      <c r="P27" s="207"/>
      <c r="Q27" s="207"/>
      <c r="R27" s="207"/>
      <c r="S27" s="206" t="s">
        <v>98</v>
      </c>
    </row>
    <row r="28" spans="1:19" ht="15" customHeight="1" x14ac:dyDescent="0.2">
      <c r="A28" s="257"/>
      <c r="B28" s="246"/>
      <c r="C28" s="246"/>
      <c r="D28" s="246"/>
      <c r="E28" s="247"/>
      <c r="F28" s="173"/>
      <c r="G28" s="84"/>
      <c r="H28" s="245"/>
      <c r="I28" s="246"/>
      <c r="J28" s="247"/>
      <c r="K28" s="170"/>
      <c r="L28" s="140">
        <f>IF(G28=$A$5,$A$6,IF(G28=$C$5,$C$6,IF(G28=$E$5,$E$6,IF(G28=$F$5,$F$6,0))))</f>
        <v>0</v>
      </c>
      <c r="M28" s="134">
        <f>L28*K28</f>
        <v>0</v>
      </c>
      <c r="N28" s="87"/>
      <c r="O28" s="207"/>
      <c r="P28" s="207"/>
      <c r="Q28" s="207"/>
      <c r="R28" s="207"/>
      <c r="S28" s="206" t="s">
        <v>99</v>
      </c>
    </row>
    <row r="29" spans="1:19" x14ac:dyDescent="0.2">
      <c r="A29" s="257"/>
      <c r="B29" s="246"/>
      <c r="C29" s="246"/>
      <c r="D29" s="246"/>
      <c r="E29" s="247"/>
      <c r="F29" s="173"/>
      <c r="G29" s="84"/>
      <c r="H29" s="245"/>
      <c r="I29" s="246"/>
      <c r="J29" s="247"/>
      <c r="K29" s="170"/>
      <c r="L29" s="140">
        <f t="shared" ref="L29:L37" si="0">IF(G29=$A$5,$A$6,IF(G29=$C$5,$C$6,IF(G29=$E$5,$E$6,IF(G29=$F$5,$F$6,0))))</f>
        <v>0</v>
      </c>
      <c r="M29" s="134">
        <f t="shared" ref="M29:M47" si="1">L29*K29</f>
        <v>0</v>
      </c>
      <c r="N29" s="87"/>
      <c r="O29" s="207"/>
      <c r="P29" s="207"/>
      <c r="Q29" s="207"/>
      <c r="R29" s="207"/>
      <c r="S29" s="206" t="s">
        <v>100</v>
      </c>
    </row>
    <row r="30" spans="1:19" x14ac:dyDescent="0.2">
      <c r="A30" s="257"/>
      <c r="B30" s="246"/>
      <c r="C30" s="246"/>
      <c r="D30" s="246"/>
      <c r="E30" s="247"/>
      <c r="F30" s="173"/>
      <c r="G30" s="84"/>
      <c r="H30" s="245"/>
      <c r="I30" s="246"/>
      <c r="J30" s="247"/>
      <c r="K30" s="170"/>
      <c r="L30" s="140">
        <f t="shared" si="0"/>
        <v>0</v>
      </c>
      <c r="M30" s="134">
        <f t="shared" si="1"/>
        <v>0</v>
      </c>
      <c r="N30" s="87"/>
      <c r="O30" s="207"/>
      <c r="P30" s="207"/>
      <c r="Q30" s="207"/>
      <c r="R30" s="207"/>
      <c r="S30" s="206" t="s">
        <v>101</v>
      </c>
    </row>
    <row r="31" spans="1:19" x14ac:dyDescent="0.2">
      <c r="A31" s="257"/>
      <c r="B31" s="246"/>
      <c r="C31" s="246"/>
      <c r="D31" s="246"/>
      <c r="E31" s="247"/>
      <c r="F31" s="173"/>
      <c r="G31" s="84"/>
      <c r="H31" s="245"/>
      <c r="I31" s="246"/>
      <c r="J31" s="247"/>
      <c r="K31" s="170"/>
      <c r="L31" s="140">
        <f t="shared" si="0"/>
        <v>0</v>
      </c>
      <c r="M31" s="134">
        <f t="shared" si="1"/>
        <v>0</v>
      </c>
      <c r="N31" s="87"/>
      <c r="O31" s="207"/>
      <c r="P31" s="207"/>
      <c r="Q31" s="207"/>
      <c r="R31" s="207"/>
      <c r="S31" s="206" t="s">
        <v>102</v>
      </c>
    </row>
    <row r="32" spans="1:19" x14ac:dyDescent="0.2">
      <c r="A32" s="257"/>
      <c r="B32" s="246"/>
      <c r="C32" s="246"/>
      <c r="D32" s="246"/>
      <c r="E32" s="247"/>
      <c r="F32" s="173"/>
      <c r="G32" s="84"/>
      <c r="H32" s="245"/>
      <c r="I32" s="246"/>
      <c r="J32" s="247"/>
      <c r="K32" s="170"/>
      <c r="L32" s="140">
        <f t="shared" si="0"/>
        <v>0</v>
      </c>
      <c r="M32" s="134">
        <f t="shared" si="1"/>
        <v>0</v>
      </c>
      <c r="N32" s="87"/>
      <c r="O32" s="207"/>
      <c r="P32" s="207"/>
      <c r="Q32" s="207"/>
      <c r="R32" s="207"/>
      <c r="S32" s="206" t="s">
        <v>103</v>
      </c>
    </row>
    <row r="33" spans="1:19" x14ac:dyDescent="0.2">
      <c r="A33" s="257"/>
      <c r="B33" s="246"/>
      <c r="C33" s="246"/>
      <c r="D33" s="246"/>
      <c r="E33" s="247"/>
      <c r="F33" s="173"/>
      <c r="G33" s="84"/>
      <c r="H33" s="245"/>
      <c r="I33" s="246"/>
      <c r="J33" s="247"/>
      <c r="K33" s="170"/>
      <c r="L33" s="140">
        <f t="shared" si="0"/>
        <v>0</v>
      </c>
      <c r="M33" s="134">
        <f t="shared" si="1"/>
        <v>0</v>
      </c>
      <c r="N33" s="87"/>
      <c r="O33" s="207"/>
      <c r="P33" s="207"/>
      <c r="Q33" s="207"/>
      <c r="R33" s="207"/>
      <c r="S33" s="206" t="s">
        <v>104</v>
      </c>
    </row>
    <row r="34" spans="1:19" x14ac:dyDescent="0.2">
      <c r="A34" s="257"/>
      <c r="B34" s="246"/>
      <c r="C34" s="246"/>
      <c r="D34" s="246"/>
      <c r="E34" s="247"/>
      <c r="F34" s="173"/>
      <c r="G34" s="84"/>
      <c r="H34" s="245"/>
      <c r="I34" s="246"/>
      <c r="J34" s="247"/>
      <c r="K34" s="170"/>
      <c r="L34" s="140">
        <f t="shared" si="0"/>
        <v>0</v>
      </c>
      <c r="M34" s="134">
        <f t="shared" si="1"/>
        <v>0</v>
      </c>
      <c r="N34" s="87"/>
      <c r="O34" s="207"/>
      <c r="P34" s="207"/>
      <c r="Q34" s="207"/>
      <c r="R34" s="207"/>
      <c r="S34" s="206" t="s">
        <v>105</v>
      </c>
    </row>
    <row r="35" spans="1:19" x14ac:dyDescent="0.2">
      <c r="A35" s="257"/>
      <c r="B35" s="246"/>
      <c r="C35" s="246"/>
      <c r="D35" s="246"/>
      <c r="E35" s="247"/>
      <c r="F35" s="173"/>
      <c r="G35" s="84"/>
      <c r="H35" s="245"/>
      <c r="I35" s="246"/>
      <c r="J35" s="247"/>
      <c r="K35" s="170"/>
      <c r="L35" s="140">
        <f t="shared" si="0"/>
        <v>0</v>
      </c>
      <c r="M35" s="134">
        <f t="shared" si="1"/>
        <v>0</v>
      </c>
      <c r="N35" s="87"/>
      <c r="O35" s="207"/>
      <c r="P35" s="207"/>
      <c r="Q35" s="207"/>
      <c r="R35" s="207"/>
      <c r="S35" s="206" t="s">
        <v>106</v>
      </c>
    </row>
    <row r="36" spans="1:19" x14ac:dyDescent="0.2">
      <c r="A36" s="257"/>
      <c r="B36" s="246"/>
      <c r="C36" s="246"/>
      <c r="D36" s="246"/>
      <c r="E36" s="247"/>
      <c r="F36" s="173"/>
      <c r="G36" s="84"/>
      <c r="H36" s="245"/>
      <c r="I36" s="246"/>
      <c r="J36" s="247"/>
      <c r="K36" s="170"/>
      <c r="L36" s="140">
        <f t="shared" si="0"/>
        <v>0</v>
      </c>
      <c r="M36" s="134">
        <f t="shared" si="1"/>
        <v>0</v>
      </c>
      <c r="N36" s="87"/>
      <c r="O36" s="207"/>
      <c r="P36" s="207"/>
      <c r="Q36" s="207"/>
      <c r="R36" s="207"/>
      <c r="S36" s="206" t="s">
        <v>107</v>
      </c>
    </row>
    <row r="37" spans="1:19" x14ac:dyDescent="0.2">
      <c r="A37" s="257"/>
      <c r="B37" s="246"/>
      <c r="C37" s="246"/>
      <c r="D37" s="246"/>
      <c r="E37" s="247"/>
      <c r="F37" s="173"/>
      <c r="G37" s="84"/>
      <c r="H37" s="245"/>
      <c r="I37" s="246"/>
      <c r="J37" s="247"/>
      <c r="K37" s="170"/>
      <c r="L37" s="140">
        <f t="shared" si="0"/>
        <v>0</v>
      </c>
      <c r="M37" s="134">
        <f t="shared" si="1"/>
        <v>0</v>
      </c>
      <c r="N37" s="87"/>
      <c r="O37" s="207"/>
      <c r="P37" s="207"/>
      <c r="Q37" s="207"/>
      <c r="R37" s="207"/>
      <c r="S37" s="206" t="s">
        <v>108</v>
      </c>
    </row>
    <row r="38" spans="1:19" x14ac:dyDescent="0.2">
      <c r="A38" s="257"/>
      <c r="B38" s="246"/>
      <c r="C38" s="246"/>
      <c r="D38" s="246"/>
      <c r="E38" s="247"/>
      <c r="F38" s="173"/>
      <c r="G38" s="84"/>
      <c r="H38" s="245"/>
      <c r="I38" s="246"/>
      <c r="J38" s="247"/>
      <c r="K38" s="170"/>
      <c r="L38" s="140">
        <f t="shared" ref="L38:L47" si="2">IF(G38=$A$5,$A$6,IF(G38=$C$5,$C$6,IF(G38=$E$5,$E$6,IF(G38=$F$5,$F$6,0))))</f>
        <v>0</v>
      </c>
      <c r="M38" s="134">
        <f t="shared" si="1"/>
        <v>0</v>
      </c>
      <c r="N38" s="87"/>
      <c r="O38" s="207"/>
      <c r="P38" s="207"/>
      <c r="Q38" s="207"/>
      <c r="R38" s="207"/>
      <c r="S38" s="206" t="s">
        <v>109</v>
      </c>
    </row>
    <row r="39" spans="1:19" x14ac:dyDescent="0.2">
      <c r="A39" s="257"/>
      <c r="B39" s="246"/>
      <c r="C39" s="246"/>
      <c r="D39" s="246"/>
      <c r="E39" s="247"/>
      <c r="F39" s="173"/>
      <c r="G39" s="84"/>
      <c r="H39" s="245"/>
      <c r="I39" s="246"/>
      <c r="J39" s="247"/>
      <c r="K39" s="170"/>
      <c r="L39" s="140">
        <f t="shared" si="2"/>
        <v>0</v>
      </c>
      <c r="M39" s="134">
        <f t="shared" si="1"/>
        <v>0</v>
      </c>
      <c r="N39" s="87"/>
      <c r="O39" s="207"/>
      <c r="P39" s="207"/>
      <c r="Q39" s="207"/>
      <c r="R39" s="207"/>
      <c r="S39" s="206" t="s">
        <v>110</v>
      </c>
    </row>
    <row r="40" spans="1:19" x14ac:dyDescent="0.2">
      <c r="A40" s="257"/>
      <c r="B40" s="246"/>
      <c r="C40" s="246"/>
      <c r="D40" s="246"/>
      <c r="E40" s="247"/>
      <c r="F40" s="173"/>
      <c r="G40" s="84"/>
      <c r="H40" s="245"/>
      <c r="I40" s="246"/>
      <c r="J40" s="247"/>
      <c r="K40" s="170"/>
      <c r="L40" s="140">
        <f t="shared" si="2"/>
        <v>0</v>
      </c>
      <c r="M40" s="134">
        <f t="shared" si="1"/>
        <v>0</v>
      </c>
      <c r="N40" s="87"/>
      <c r="O40" s="207"/>
      <c r="P40" s="207"/>
      <c r="Q40" s="207"/>
      <c r="R40" s="207"/>
    </row>
    <row r="41" spans="1:19" x14ac:dyDescent="0.2">
      <c r="A41" s="257"/>
      <c r="B41" s="246"/>
      <c r="C41" s="246"/>
      <c r="D41" s="246"/>
      <c r="E41" s="247"/>
      <c r="F41" s="173"/>
      <c r="G41" s="84"/>
      <c r="H41" s="245"/>
      <c r="I41" s="246"/>
      <c r="J41" s="247"/>
      <c r="K41" s="170"/>
      <c r="L41" s="140">
        <f t="shared" si="2"/>
        <v>0</v>
      </c>
      <c r="M41" s="134">
        <f t="shared" si="1"/>
        <v>0</v>
      </c>
      <c r="N41" s="87"/>
      <c r="O41" s="207"/>
      <c r="P41" s="207"/>
      <c r="Q41" s="207"/>
      <c r="R41" s="207"/>
    </row>
    <row r="42" spans="1:19" x14ac:dyDescent="0.2">
      <c r="A42" s="257"/>
      <c r="B42" s="246"/>
      <c r="C42" s="246"/>
      <c r="D42" s="246"/>
      <c r="E42" s="247"/>
      <c r="F42" s="173"/>
      <c r="G42" s="84"/>
      <c r="H42" s="245"/>
      <c r="I42" s="246"/>
      <c r="J42" s="247"/>
      <c r="K42" s="170"/>
      <c r="L42" s="140">
        <f t="shared" si="2"/>
        <v>0</v>
      </c>
      <c r="M42" s="134">
        <f t="shared" si="1"/>
        <v>0</v>
      </c>
      <c r="N42" s="87"/>
      <c r="O42" s="207"/>
      <c r="P42" s="207"/>
      <c r="Q42" s="207"/>
      <c r="R42" s="207"/>
    </row>
    <row r="43" spans="1:19" x14ac:dyDescent="0.2">
      <c r="A43" s="257"/>
      <c r="B43" s="246"/>
      <c r="C43" s="246"/>
      <c r="D43" s="246"/>
      <c r="E43" s="247"/>
      <c r="F43" s="173"/>
      <c r="G43" s="84"/>
      <c r="H43" s="245"/>
      <c r="I43" s="246"/>
      <c r="J43" s="247"/>
      <c r="K43" s="170"/>
      <c r="L43" s="140">
        <f t="shared" si="2"/>
        <v>0</v>
      </c>
      <c r="M43" s="134">
        <f t="shared" si="1"/>
        <v>0</v>
      </c>
      <c r="N43" s="87"/>
      <c r="O43" s="207"/>
      <c r="P43" s="207"/>
      <c r="Q43" s="207"/>
      <c r="R43" s="207"/>
    </row>
    <row r="44" spans="1:19" x14ac:dyDescent="0.2">
      <c r="A44" s="257"/>
      <c r="B44" s="246"/>
      <c r="C44" s="246"/>
      <c r="D44" s="246"/>
      <c r="E44" s="247"/>
      <c r="F44" s="173"/>
      <c r="G44" s="84"/>
      <c r="H44" s="245"/>
      <c r="I44" s="246"/>
      <c r="J44" s="247"/>
      <c r="K44" s="170"/>
      <c r="L44" s="140">
        <f t="shared" si="2"/>
        <v>0</v>
      </c>
      <c r="M44" s="134">
        <f t="shared" si="1"/>
        <v>0</v>
      </c>
      <c r="N44" s="87"/>
      <c r="O44" s="207"/>
      <c r="P44" s="207"/>
      <c r="Q44" s="207"/>
      <c r="R44" s="207"/>
    </row>
    <row r="45" spans="1:19" x14ac:dyDescent="0.2">
      <c r="A45" s="257"/>
      <c r="B45" s="246"/>
      <c r="C45" s="246"/>
      <c r="D45" s="246"/>
      <c r="E45" s="247"/>
      <c r="F45" s="173"/>
      <c r="G45" s="84"/>
      <c r="H45" s="245"/>
      <c r="I45" s="246"/>
      <c r="J45" s="247"/>
      <c r="K45" s="170"/>
      <c r="L45" s="140">
        <f t="shared" si="2"/>
        <v>0</v>
      </c>
      <c r="M45" s="134">
        <f t="shared" si="1"/>
        <v>0</v>
      </c>
      <c r="N45" s="87"/>
      <c r="O45" s="207"/>
      <c r="P45" s="207"/>
      <c r="Q45" s="207"/>
      <c r="R45" s="207"/>
    </row>
    <row r="46" spans="1:19" x14ac:dyDescent="0.2">
      <c r="A46" s="257"/>
      <c r="B46" s="246"/>
      <c r="C46" s="246"/>
      <c r="D46" s="246"/>
      <c r="E46" s="247"/>
      <c r="F46" s="173"/>
      <c r="G46" s="84"/>
      <c r="H46" s="245"/>
      <c r="I46" s="246"/>
      <c r="J46" s="247"/>
      <c r="K46" s="170"/>
      <c r="L46" s="140">
        <f t="shared" si="2"/>
        <v>0</v>
      </c>
      <c r="M46" s="134">
        <f t="shared" si="1"/>
        <v>0</v>
      </c>
      <c r="N46" s="87"/>
      <c r="O46" s="207"/>
      <c r="P46" s="207"/>
      <c r="Q46" s="207"/>
      <c r="R46" s="207"/>
    </row>
    <row r="47" spans="1:19" ht="13.5" thickBot="1" x14ac:dyDescent="0.25">
      <c r="A47" s="257"/>
      <c r="B47" s="246"/>
      <c r="C47" s="246"/>
      <c r="D47" s="246"/>
      <c r="E47" s="247"/>
      <c r="F47" s="173"/>
      <c r="G47" s="84"/>
      <c r="H47" s="245"/>
      <c r="I47" s="246"/>
      <c r="J47" s="247"/>
      <c r="K47" s="171"/>
      <c r="L47" s="140">
        <f t="shared" si="2"/>
        <v>0</v>
      </c>
      <c r="M47" s="135">
        <f t="shared" si="1"/>
        <v>0</v>
      </c>
      <c r="N47" s="87"/>
      <c r="O47" s="207"/>
      <c r="P47" s="207"/>
      <c r="Q47" s="207"/>
      <c r="R47" s="207"/>
    </row>
    <row r="48" spans="1:19" ht="13.5" thickBot="1" x14ac:dyDescent="0.25">
      <c r="A48" s="282" t="s">
        <v>35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4"/>
      <c r="M48" s="136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273" t="s">
        <v>115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5"/>
      <c r="M50" s="80"/>
    </row>
    <row r="51" spans="1:13" ht="25.5" x14ac:dyDescent="0.2">
      <c r="A51" s="291" t="s">
        <v>7</v>
      </c>
      <c r="B51" s="292"/>
      <c r="C51" s="292"/>
      <c r="D51" s="292"/>
      <c r="E51" s="292"/>
      <c r="F51" s="99" t="s">
        <v>87</v>
      </c>
      <c r="G51" s="106" t="s">
        <v>8</v>
      </c>
      <c r="H51" s="99" t="s">
        <v>27</v>
      </c>
      <c r="I51" s="99" t="s">
        <v>28</v>
      </c>
      <c r="J51" s="163" t="s">
        <v>20</v>
      </c>
      <c r="K51" s="164" t="s">
        <v>11</v>
      </c>
      <c r="L51" s="165" t="s">
        <v>10</v>
      </c>
      <c r="M51" s="80"/>
    </row>
    <row r="52" spans="1:13" x14ac:dyDescent="0.2">
      <c r="A52" s="276"/>
      <c r="B52" s="277"/>
      <c r="C52" s="277"/>
      <c r="D52" s="277"/>
      <c r="E52" s="277"/>
      <c r="F52" s="177"/>
      <c r="G52" s="176" t="s">
        <v>15</v>
      </c>
      <c r="H52" s="177"/>
      <c r="I52" s="176"/>
      <c r="J52" s="156">
        <f>I52*H52</f>
        <v>0</v>
      </c>
      <c r="K52" s="139">
        <f t="shared" ref="K52:K71" si="3">IF(G52=$G$5,$G$6,IF(G52=$H$5,$H$6,IF(G52=$I$5,$I$6,IF(G52=$J$5,$J$6,0))))</f>
        <v>0</v>
      </c>
      <c r="L52" s="137">
        <f>K52*J52</f>
        <v>0</v>
      </c>
      <c r="M52" s="80"/>
    </row>
    <row r="53" spans="1:13" x14ac:dyDescent="0.2">
      <c r="A53" s="276"/>
      <c r="B53" s="277"/>
      <c r="C53" s="277"/>
      <c r="D53" s="277"/>
      <c r="E53" s="277"/>
      <c r="F53" s="177"/>
      <c r="G53" s="176" t="s">
        <v>13</v>
      </c>
      <c r="H53" s="177"/>
      <c r="I53" s="176"/>
      <c r="J53" s="156">
        <f t="shared" ref="J53:J71" si="4">I53*H53</f>
        <v>0</v>
      </c>
      <c r="K53" s="139">
        <f t="shared" si="3"/>
        <v>0</v>
      </c>
      <c r="L53" s="137">
        <f t="shared" ref="L53:L71" si="5">K53*J53</f>
        <v>0</v>
      </c>
      <c r="M53" s="80"/>
    </row>
    <row r="54" spans="1:13" x14ac:dyDescent="0.2">
      <c r="A54" s="276"/>
      <c r="B54" s="277"/>
      <c r="C54" s="277"/>
      <c r="D54" s="277"/>
      <c r="E54" s="277"/>
      <c r="F54" s="177"/>
      <c r="G54" s="176" t="s">
        <v>14</v>
      </c>
      <c r="H54" s="177"/>
      <c r="I54" s="176"/>
      <c r="J54" s="156">
        <f t="shared" si="4"/>
        <v>0</v>
      </c>
      <c r="K54" s="139">
        <f t="shared" si="3"/>
        <v>0</v>
      </c>
      <c r="L54" s="137">
        <f t="shared" si="5"/>
        <v>0</v>
      </c>
      <c r="M54" s="80"/>
    </row>
    <row r="55" spans="1:13" x14ac:dyDescent="0.2">
      <c r="A55" s="276"/>
      <c r="B55" s="277"/>
      <c r="C55" s="277"/>
      <c r="D55" s="277"/>
      <c r="E55" s="277"/>
      <c r="F55" s="177"/>
      <c r="G55" s="176"/>
      <c r="H55" s="177"/>
      <c r="I55" s="176"/>
      <c r="J55" s="156">
        <f t="shared" si="4"/>
        <v>0</v>
      </c>
      <c r="K55" s="139">
        <f t="shared" si="3"/>
        <v>0</v>
      </c>
      <c r="L55" s="137">
        <f t="shared" si="5"/>
        <v>0</v>
      </c>
      <c r="M55" s="80"/>
    </row>
    <row r="56" spans="1:13" x14ac:dyDescent="0.2">
      <c r="A56" s="276"/>
      <c r="B56" s="277"/>
      <c r="C56" s="277"/>
      <c r="D56" s="277"/>
      <c r="E56" s="277"/>
      <c r="F56" s="177"/>
      <c r="G56" s="176"/>
      <c r="H56" s="177"/>
      <c r="I56" s="176"/>
      <c r="J56" s="156">
        <f t="shared" si="4"/>
        <v>0</v>
      </c>
      <c r="K56" s="139">
        <f t="shared" si="3"/>
        <v>0</v>
      </c>
      <c r="L56" s="137">
        <f t="shared" si="5"/>
        <v>0</v>
      </c>
      <c r="M56" s="80"/>
    </row>
    <row r="57" spans="1:13" x14ac:dyDescent="0.2">
      <c r="A57" s="276"/>
      <c r="B57" s="277"/>
      <c r="C57" s="277"/>
      <c r="D57" s="277"/>
      <c r="E57" s="277"/>
      <c r="F57" s="177"/>
      <c r="G57" s="176"/>
      <c r="H57" s="177"/>
      <c r="I57" s="176"/>
      <c r="J57" s="156">
        <f t="shared" si="4"/>
        <v>0</v>
      </c>
      <c r="K57" s="139">
        <f t="shared" si="3"/>
        <v>0</v>
      </c>
      <c r="L57" s="137">
        <f t="shared" si="5"/>
        <v>0</v>
      </c>
      <c r="M57" s="80"/>
    </row>
    <row r="58" spans="1:13" x14ac:dyDescent="0.2">
      <c r="A58" s="276"/>
      <c r="B58" s="277"/>
      <c r="C58" s="277"/>
      <c r="D58" s="277"/>
      <c r="E58" s="277"/>
      <c r="F58" s="177"/>
      <c r="G58" s="176"/>
      <c r="H58" s="177"/>
      <c r="I58" s="176"/>
      <c r="J58" s="156">
        <f t="shared" si="4"/>
        <v>0</v>
      </c>
      <c r="K58" s="139">
        <f t="shared" si="3"/>
        <v>0</v>
      </c>
      <c r="L58" s="137">
        <f t="shared" si="5"/>
        <v>0</v>
      </c>
      <c r="M58" s="80"/>
    </row>
    <row r="59" spans="1:13" x14ac:dyDescent="0.2">
      <c r="A59" s="276"/>
      <c r="B59" s="277"/>
      <c r="C59" s="277"/>
      <c r="D59" s="277"/>
      <c r="E59" s="277"/>
      <c r="F59" s="177"/>
      <c r="G59" s="176"/>
      <c r="H59" s="177"/>
      <c r="I59" s="176"/>
      <c r="J59" s="156">
        <f t="shared" si="4"/>
        <v>0</v>
      </c>
      <c r="K59" s="139">
        <f t="shared" si="3"/>
        <v>0</v>
      </c>
      <c r="L59" s="137">
        <f t="shared" si="5"/>
        <v>0</v>
      </c>
      <c r="M59" s="80"/>
    </row>
    <row r="60" spans="1:13" x14ac:dyDescent="0.2">
      <c r="A60" s="276"/>
      <c r="B60" s="277"/>
      <c r="C60" s="277"/>
      <c r="D60" s="277"/>
      <c r="E60" s="277"/>
      <c r="F60" s="177"/>
      <c r="G60" s="176"/>
      <c r="H60" s="177"/>
      <c r="I60" s="176"/>
      <c r="J60" s="156">
        <f t="shared" si="4"/>
        <v>0</v>
      </c>
      <c r="K60" s="139">
        <f t="shared" si="3"/>
        <v>0</v>
      </c>
      <c r="L60" s="137">
        <f t="shared" si="5"/>
        <v>0</v>
      </c>
      <c r="M60" s="80"/>
    </row>
    <row r="61" spans="1:13" x14ac:dyDescent="0.2">
      <c r="A61" s="276"/>
      <c r="B61" s="277"/>
      <c r="C61" s="277"/>
      <c r="D61" s="277"/>
      <c r="E61" s="277"/>
      <c r="F61" s="177"/>
      <c r="G61" s="176"/>
      <c r="H61" s="177"/>
      <c r="I61" s="176"/>
      <c r="J61" s="156">
        <f t="shared" si="4"/>
        <v>0</v>
      </c>
      <c r="K61" s="139">
        <f t="shared" si="3"/>
        <v>0</v>
      </c>
      <c r="L61" s="137">
        <f t="shared" si="5"/>
        <v>0</v>
      </c>
      <c r="M61" s="80"/>
    </row>
    <row r="62" spans="1:13" x14ac:dyDescent="0.2">
      <c r="A62" s="276"/>
      <c r="B62" s="277"/>
      <c r="C62" s="277"/>
      <c r="D62" s="277"/>
      <c r="E62" s="277"/>
      <c r="F62" s="177"/>
      <c r="G62" s="176"/>
      <c r="H62" s="177"/>
      <c r="I62" s="176"/>
      <c r="J62" s="156">
        <f t="shared" si="4"/>
        <v>0</v>
      </c>
      <c r="K62" s="139">
        <f t="shared" si="3"/>
        <v>0</v>
      </c>
      <c r="L62" s="137">
        <f t="shared" si="5"/>
        <v>0</v>
      </c>
      <c r="M62" s="80"/>
    </row>
    <row r="63" spans="1:13" x14ac:dyDescent="0.2">
      <c r="A63" s="276"/>
      <c r="B63" s="277"/>
      <c r="C63" s="277"/>
      <c r="D63" s="277"/>
      <c r="E63" s="277"/>
      <c r="F63" s="177"/>
      <c r="G63" s="176"/>
      <c r="H63" s="177"/>
      <c r="I63" s="176"/>
      <c r="J63" s="156">
        <f t="shared" si="4"/>
        <v>0</v>
      </c>
      <c r="K63" s="139">
        <f t="shared" si="3"/>
        <v>0</v>
      </c>
      <c r="L63" s="137">
        <f t="shared" si="5"/>
        <v>0</v>
      </c>
      <c r="M63" s="80"/>
    </row>
    <row r="64" spans="1:13" x14ac:dyDescent="0.2">
      <c r="A64" s="276"/>
      <c r="B64" s="277"/>
      <c r="C64" s="277"/>
      <c r="D64" s="277"/>
      <c r="E64" s="277"/>
      <c r="F64" s="177"/>
      <c r="G64" s="176"/>
      <c r="H64" s="177"/>
      <c r="I64" s="176"/>
      <c r="J64" s="156">
        <f t="shared" si="4"/>
        <v>0</v>
      </c>
      <c r="K64" s="139">
        <f t="shared" si="3"/>
        <v>0</v>
      </c>
      <c r="L64" s="137">
        <f t="shared" si="5"/>
        <v>0</v>
      </c>
      <c r="M64" s="80"/>
    </row>
    <row r="65" spans="1:13" x14ac:dyDescent="0.2">
      <c r="A65" s="276"/>
      <c r="B65" s="277"/>
      <c r="C65" s="277"/>
      <c r="D65" s="277"/>
      <c r="E65" s="277"/>
      <c r="F65" s="177"/>
      <c r="G65" s="176"/>
      <c r="H65" s="177"/>
      <c r="I65" s="176"/>
      <c r="J65" s="156">
        <f t="shared" si="4"/>
        <v>0</v>
      </c>
      <c r="K65" s="139">
        <f t="shared" si="3"/>
        <v>0</v>
      </c>
      <c r="L65" s="137">
        <f t="shared" si="5"/>
        <v>0</v>
      </c>
      <c r="M65" s="80"/>
    </row>
    <row r="66" spans="1:13" x14ac:dyDescent="0.2">
      <c r="A66" s="276"/>
      <c r="B66" s="277"/>
      <c r="C66" s="277"/>
      <c r="D66" s="277"/>
      <c r="E66" s="277"/>
      <c r="F66" s="177"/>
      <c r="G66" s="176"/>
      <c r="H66" s="177"/>
      <c r="I66" s="176"/>
      <c r="J66" s="156">
        <f t="shared" si="4"/>
        <v>0</v>
      </c>
      <c r="K66" s="139">
        <f t="shared" si="3"/>
        <v>0</v>
      </c>
      <c r="L66" s="137">
        <f t="shared" si="5"/>
        <v>0</v>
      </c>
      <c r="M66" s="80"/>
    </row>
    <row r="67" spans="1:13" x14ac:dyDescent="0.2">
      <c r="A67" s="276"/>
      <c r="B67" s="277"/>
      <c r="C67" s="277"/>
      <c r="D67" s="277"/>
      <c r="E67" s="277"/>
      <c r="F67" s="177"/>
      <c r="G67" s="176"/>
      <c r="H67" s="177"/>
      <c r="I67" s="176"/>
      <c r="J67" s="156">
        <f t="shared" si="4"/>
        <v>0</v>
      </c>
      <c r="K67" s="139">
        <f t="shared" si="3"/>
        <v>0</v>
      </c>
      <c r="L67" s="137">
        <f t="shared" si="5"/>
        <v>0</v>
      </c>
      <c r="M67" s="80"/>
    </row>
    <row r="68" spans="1:13" x14ac:dyDescent="0.2">
      <c r="A68" s="276"/>
      <c r="B68" s="277"/>
      <c r="C68" s="277"/>
      <c r="D68" s="277"/>
      <c r="E68" s="277"/>
      <c r="F68" s="177"/>
      <c r="G68" s="176"/>
      <c r="H68" s="177"/>
      <c r="I68" s="176"/>
      <c r="J68" s="156">
        <f t="shared" si="4"/>
        <v>0</v>
      </c>
      <c r="K68" s="139">
        <f t="shared" si="3"/>
        <v>0</v>
      </c>
      <c r="L68" s="137">
        <f t="shared" si="5"/>
        <v>0</v>
      </c>
      <c r="M68" s="80"/>
    </row>
    <row r="69" spans="1:13" x14ac:dyDescent="0.2">
      <c r="A69" s="276"/>
      <c r="B69" s="277"/>
      <c r="C69" s="277"/>
      <c r="D69" s="277"/>
      <c r="E69" s="277"/>
      <c r="F69" s="177"/>
      <c r="G69" s="176"/>
      <c r="H69" s="177"/>
      <c r="I69" s="176"/>
      <c r="J69" s="156">
        <f t="shared" si="4"/>
        <v>0</v>
      </c>
      <c r="K69" s="139">
        <f t="shared" si="3"/>
        <v>0</v>
      </c>
      <c r="L69" s="137">
        <f t="shared" si="5"/>
        <v>0</v>
      </c>
      <c r="M69" s="80"/>
    </row>
    <row r="70" spans="1:13" x14ac:dyDescent="0.2">
      <c r="A70" s="276"/>
      <c r="B70" s="277"/>
      <c r="C70" s="277"/>
      <c r="D70" s="277"/>
      <c r="E70" s="277"/>
      <c r="F70" s="177"/>
      <c r="G70" s="176"/>
      <c r="H70" s="177"/>
      <c r="I70" s="176"/>
      <c r="J70" s="156">
        <f t="shared" si="4"/>
        <v>0</v>
      </c>
      <c r="K70" s="139">
        <f t="shared" si="3"/>
        <v>0</v>
      </c>
      <c r="L70" s="137">
        <f t="shared" si="5"/>
        <v>0</v>
      </c>
      <c r="M70" s="80"/>
    </row>
    <row r="71" spans="1:13" ht="13.5" thickBot="1" x14ac:dyDescent="0.25">
      <c r="A71" s="306"/>
      <c r="B71" s="307"/>
      <c r="C71" s="307"/>
      <c r="D71" s="307"/>
      <c r="E71" s="307"/>
      <c r="F71" s="178"/>
      <c r="G71" s="184"/>
      <c r="H71" s="178"/>
      <c r="I71" s="184"/>
      <c r="J71" s="156">
        <f t="shared" si="4"/>
        <v>0</v>
      </c>
      <c r="K71" s="141">
        <f t="shared" si="3"/>
        <v>0</v>
      </c>
      <c r="L71" s="138">
        <f t="shared" si="5"/>
        <v>0</v>
      </c>
      <c r="M71" s="80"/>
    </row>
    <row r="72" spans="1:13" ht="15.75" customHeight="1" thickBot="1" x14ac:dyDescent="0.25">
      <c r="A72" s="234" t="s">
        <v>35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6"/>
      <c r="L72" s="136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273" t="s">
        <v>122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5"/>
    </row>
    <row r="75" spans="1:13" x14ac:dyDescent="0.2">
      <c r="A75" s="285" t="s">
        <v>7</v>
      </c>
      <c r="B75" s="286"/>
      <c r="C75" s="286"/>
      <c r="D75" s="286"/>
      <c r="E75" s="286"/>
      <c r="F75" s="180" t="s">
        <v>88</v>
      </c>
      <c r="G75" s="183" t="s">
        <v>25</v>
      </c>
      <c r="H75" s="183" t="s">
        <v>93</v>
      </c>
      <c r="I75" s="183" t="s">
        <v>39</v>
      </c>
      <c r="J75" s="99" t="s">
        <v>95</v>
      </c>
      <c r="K75" s="101" t="s">
        <v>20</v>
      </c>
      <c r="L75" s="166" t="s">
        <v>38</v>
      </c>
      <c r="M75" s="167" t="s">
        <v>10</v>
      </c>
    </row>
    <row r="76" spans="1:13" x14ac:dyDescent="0.2">
      <c r="A76" s="287"/>
      <c r="B76" s="288"/>
      <c r="C76" s="288"/>
      <c r="D76" s="288"/>
      <c r="E76" s="288"/>
      <c r="F76" s="151"/>
      <c r="G76" s="151"/>
      <c r="H76" s="151"/>
      <c r="I76" s="151"/>
      <c r="J76" s="190"/>
      <c r="K76" s="191">
        <f>I76*J76</f>
        <v>0</v>
      </c>
      <c r="L76" s="192"/>
      <c r="M76" s="193">
        <f>L76*I76</f>
        <v>0</v>
      </c>
    </row>
    <row r="77" spans="1:13" x14ac:dyDescent="0.2">
      <c r="A77" s="287"/>
      <c r="B77" s="288"/>
      <c r="C77" s="288"/>
      <c r="D77" s="288"/>
      <c r="E77" s="288"/>
      <c r="F77" s="151"/>
      <c r="G77" s="151"/>
      <c r="H77" s="151"/>
      <c r="I77" s="151"/>
      <c r="J77" s="190"/>
      <c r="K77" s="191">
        <f t="shared" ref="K77:K84" si="6">I77*J77</f>
        <v>0</v>
      </c>
      <c r="L77" s="192"/>
      <c r="M77" s="193">
        <f t="shared" ref="M77:M84" si="7">L77*I77</f>
        <v>0</v>
      </c>
    </row>
    <row r="78" spans="1:13" x14ac:dyDescent="0.2">
      <c r="A78" s="287"/>
      <c r="B78" s="288"/>
      <c r="C78" s="288"/>
      <c r="D78" s="288"/>
      <c r="E78" s="288"/>
      <c r="F78" s="151"/>
      <c r="G78" s="151"/>
      <c r="H78" s="151"/>
      <c r="I78" s="151"/>
      <c r="J78" s="190"/>
      <c r="K78" s="191">
        <f t="shared" si="6"/>
        <v>0</v>
      </c>
      <c r="L78" s="192"/>
      <c r="M78" s="193">
        <f t="shared" si="7"/>
        <v>0</v>
      </c>
    </row>
    <row r="79" spans="1:13" x14ac:dyDescent="0.2">
      <c r="A79" s="287"/>
      <c r="B79" s="288"/>
      <c r="C79" s="288"/>
      <c r="D79" s="288"/>
      <c r="E79" s="288"/>
      <c r="F79" s="151"/>
      <c r="G79" s="151"/>
      <c r="H79" s="151"/>
      <c r="I79" s="151"/>
      <c r="J79" s="190"/>
      <c r="K79" s="191">
        <f t="shared" si="6"/>
        <v>0</v>
      </c>
      <c r="L79" s="192"/>
      <c r="M79" s="193">
        <f t="shared" si="7"/>
        <v>0</v>
      </c>
    </row>
    <row r="80" spans="1:13" x14ac:dyDescent="0.2">
      <c r="A80" s="287"/>
      <c r="B80" s="288"/>
      <c r="C80" s="288"/>
      <c r="D80" s="288"/>
      <c r="E80" s="288"/>
      <c r="F80" s="151"/>
      <c r="G80" s="151"/>
      <c r="H80" s="151"/>
      <c r="I80" s="151"/>
      <c r="J80" s="190"/>
      <c r="K80" s="191">
        <f t="shared" si="6"/>
        <v>0</v>
      </c>
      <c r="L80" s="192"/>
      <c r="M80" s="193">
        <f t="shared" si="7"/>
        <v>0</v>
      </c>
    </row>
    <row r="81" spans="1:19" x14ac:dyDescent="0.2">
      <c r="A81" s="287"/>
      <c r="B81" s="288"/>
      <c r="C81" s="288"/>
      <c r="D81" s="288"/>
      <c r="E81" s="288"/>
      <c r="F81" s="151"/>
      <c r="G81" s="151"/>
      <c r="H81" s="151"/>
      <c r="I81" s="151"/>
      <c r="J81" s="190"/>
      <c r="K81" s="191">
        <f t="shared" si="6"/>
        <v>0</v>
      </c>
      <c r="L81" s="192"/>
      <c r="M81" s="193">
        <f t="shared" si="7"/>
        <v>0</v>
      </c>
    </row>
    <row r="82" spans="1:19" x14ac:dyDescent="0.2">
      <c r="A82" s="287"/>
      <c r="B82" s="288"/>
      <c r="C82" s="288"/>
      <c r="D82" s="288"/>
      <c r="E82" s="288"/>
      <c r="F82" s="151"/>
      <c r="G82" s="151"/>
      <c r="H82" s="151"/>
      <c r="I82" s="151"/>
      <c r="J82" s="190"/>
      <c r="K82" s="191">
        <f t="shared" si="6"/>
        <v>0</v>
      </c>
      <c r="L82" s="192"/>
      <c r="M82" s="193">
        <f t="shared" si="7"/>
        <v>0</v>
      </c>
    </row>
    <row r="83" spans="1:19" x14ac:dyDescent="0.2">
      <c r="A83" s="287"/>
      <c r="B83" s="288"/>
      <c r="C83" s="288"/>
      <c r="D83" s="288"/>
      <c r="E83" s="288"/>
      <c r="F83" s="151"/>
      <c r="G83" s="151"/>
      <c r="H83" s="151"/>
      <c r="I83" s="151"/>
      <c r="J83" s="190"/>
      <c r="K83" s="191">
        <f t="shared" si="6"/>
        <v>0</v>
      </c>
      <c r="L83" s="192"/>
      <c r="M83" s="193">
        <f t="shared" si="7"/>
        <v>0</v>
      </c>
    </row>
    <row r="84" spans="1:19" ht="13.5" thickBot="1" x14ac:dyDescent="0.25">
      <c r="A84" s="287"/>
      <c r="B84" s="288"/>
      <c r="C84" s="288"/>
      <c r="D84" s="288"/>
      <c r="E84" s="288"/>
      <c r="F84" s="151"/>
      <c r="G84" s="151"/>
      <c r="H84" s="151"/>
      <c r="I84" s="151"/>
      <c r="J84" s="190"/>
      <c r="K84" s="191">
        <f t="shared" si="6"/>
        <v>0</v>
      </c>
      <c r="L84" s="192"/>
      <c r="M84" s="193">
        <f t="shared" si="7"/>
        <v>0</v>
      </c>
    </row>
    <row r="85" spans="1:19" ht="13.5" thickBot="1" x14ac:dyDescent="0.25">
      <c r="A85" s="296" t="s">
        <v>35</v>
      </c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8"/>
      <c r="M85" s="194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299" t="s">
        <v>116</v>
      </c>
      <c r="B87" s="300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1"/>
      <c r="N87" s="105"/>
      <c r="O87" s="208"/>
      <c r="P87" s="208"/>
      <c r="Q87" s="208"/>
      <c r="R87" s="208"/>
      <c r="S87" s="208"/>
    </row>
    <row r="88" spans="1:19" x14ac:dyDescent="0.2">
      <c r="A88" s="302" t="s">
        <v>7</v>
      </c>
      <c r="B88" s="303"/>
      <c r="C88" s="303"/>
      <c r="D88" s="303"/>
      <c r="E88" s="303"/>
      <c r="F88" s="303" t="s">
        <v>79</v>
      </c>
      <c r="G88" s="303" t="s">
        <v>80</v>
      </c>
      <c r="H88" s="303" t="s">
        <v>81</v>
      </c>
      <c r="I88" s="303"/>
      <c r="J88" s="337"/>
      <c r="K88" s="303"/>
      <c r="L88" s="303"/>
      <c r="M88" s="338"/>
      <c r="N88" s="104"/>
      <c r="O88" s="209"/>
      <c r="P88" s="209"/>
      <c r="Q88" s="209"/>
      <c r="R88" s="209"/>
      <c r="S88" s="208"/>
    </row>
    <row r="89" spans="1:19" x14ac:dyDescent="0.2">
      <c r="A89" s="304"/>
      <c r="B89" s="305"/>
      <c r="C89" s="305"/>
      <c r="D89" s="305"/>
      <c r="E89" s="305"/>
      <c r="F89" s="305"/>
      <c r="G89" s="305"/>
      <c r="H89" s="305" t="s">
        <v>89</v>
      </c>
      <c r="I89" s="189" t="s">
        <v>82</v>
      </c>
      <c r="J89" s="328" t="s">
        <v>39</v>
      </c>
      <c r="K89" s="331" t="s">
        <v>19</v>
      </c>
      <c r="L89" s="333" t="s">
        <v>41</v>
      </c>
      <c r="M89" s="323" t="s">
        <v>10</v>
      </c>
      <c r="N89" s="104"/>
      <c r="O89" s="209"/>
      <c r="P89" s="209"/>
      <c r="Q89" s="209"/>
      <c r="R89" s="209"/>
      <c r="S89" s="208"/>
    </row>
    <row r="90" spans="1:19" ht="25.5" x14ac:dyDescent="0.2">
      <c r="A90" s="304"/>
      <c r="B90" s="305"/>
      <c r="C90" s="305"/>
      <c r="D90" s="305"/>
      <c r="E90" s="305"/>
      <c r="F90" s="305"/>
      <c r="G90" s="305"/>
      <c r="H90" s="305"/>
      <c r="I90" s="195" t="s">
        <v>83</v>
      </c>
      <c r="J90" s="328"/>
      <c r="K90" s="332"/>
      <c r="L90" s="334"/>
      <c r="M90" s="323"/>
      <c r="N90" s="104"/>
      <c r="O90" s="209"/>
      <c r="P90" s="209"/>
      <c r="Q90" s="209"/>
      <c r="R90" s="209"/>
      <c r="S90" s="208"/>
    </row>
    <row r="91" spans="1:19" x14ac:dyDescent="0.2">
      <c r="A91" s="237"/>
      <c r="B91" s="238"/>
      <c r="C91" s="238"/>
      <c r="D91" s="238"/>
      <c r="E91" s="238"/>
      <c r="F91" s="151"/>
      <c r="G91" s="151"/>
      <c r="H91" s="151"/>
      <c r="I91" s="151"/>
      <c r="J91" s="151"/>
      <c r="K91" s="196"/>
      <c r="L91" s="192"/>
      <c r="M91" s="193">
        <f>L91*J91</f>
        <v>0</v>
      </c>
      <c r="N91" s="104"/>
      <c r="O91" s="209"/>
      <c r="P91" s="209"/>
      <c r="Q91" s="209"/>
      <c r="R91" s="209"/>
      <c r="S91" s="208"/>
    </row>
    <row r="92" spans="1:19" x14ac:dyDescent="0.2">
      <c r="A92" s="237"/>
      <c r="B92" s="238"/>
      <c r="C92" s="238"/>
      <c r="D92" s="238"/>
      <c r="E92" s="238"/>
      <c r="F92" s="151"/>
      <c r="G92" s="151"/>
      <c r="H92" s="151"/>
      <c r="I92" s="151"/>
      <c r="J92" s="151"/>
      <c r="K92" s="196"/>
      <c r="L92" s="192"/>
      <c r="M92" s="193">
        <f t="shared" ref="M92:M97" si="8">L92*J92</f>
        <v>0</v>
      </c>
      <c r="N92" s="104"/>
      <c r="O92" s="209"/>
      <c r="P92" s="209"/>
      <c r="Q92" s="209"/>
      <c r="R92" s="209"/>
      <c r="S92" s="208"/>
    </row>
    <row r="93" spans="1:19" x14ac:dyDescent="0.2">
      <c r="A93" s="237"/>
      <c r="B93" s="238"/>
      <c r="C93" s="238"/>
      <c r="D93" s="238"/>
      <c r="E93" s="238"/>
      <c r="F93" s="151"/>
      <c r="G93" s="151"/>
      <c r="H93" s="151"/>
      <c r="I93" s="151"/>
      <c r="J93" s="151"/>
      <c r="K93" s="196"/>
      <c r="L93" s="192"/>
      <c r="M93" s="193">
        <f t="shared" si="8"/>
        <v>0</v>
      </c>
      <c r="N93" s="104"/>
      <c r="O93" s="209"/>
      <c r="P93" s="209"/>
      <c r="Q93" s="209"/>
      <c r="R93" s="209"/>
      <c r="S93" s="208"/>
    </row>
    <row r="94" spans="1:19" x14ac:dyDescent="0.2">
      <c r="A94" s="237"/>
      <c r="B94" s="238"/>
      <c r="C94" s="238"/>
      <c r="D94" s="238"/>
      <c r="E94" s="238"/>
      <c r="F94" s="151"/>
      <c r="G94" s="151"/>
      <c r="H94" s="151"/>
      <c r="I94" s="151"/>
      <c r="J94" s="151"/>
      <c r="K94" s="196"/>
      <c r="L94" s="192"/>
      <c r="M94" s="193">
        <f t="shared" si="8"/>
        <v>0</v>
      </c>
      <c r="N94" s="104"/>
      <c r="O94" s="209"/>
      <c r="P94" s="209"/>
      <c r="Q94" s="209"/>
      <c r="R94" s="209"/>
      <c r="S94" s="208"/>
    </row>
    <row r="95" spans="1:19" x14ac:dyDescent="0.2">
      <c r="A95" s="237"/>
      <c r="B95" s="238"/>
      <c r="C95" s="238"/>
      <c r="D95" s="238"/>
      <c r="E95" s="238"/>
      <c r="F95" s="151"/>
      <c r="G95" s="151"/>
      <c r="H95" s="151"/>
      <c r="I95" s="151"/>
      <c r="J95" s="151"/>
      <c r="K95" s="196"/>
      <c r="L95" s="192"/>
      <c r="M95" s="193">
        <f t="shared" si="8"/>
        <v>0</v>
      </c>
      <c r="N95" s="104"/>
      <c r="O95" s="209"/>
      <c r="P95" s="209"/>
      <c r="Q95" s="209"/>
      <c r="R95" s="209"/>
      <c r="S95" s="208"/>
    </row>
    <row r="96" spans="1:19" x14ac:dyDescent="0.2">
      <c r="A96" s="237"/>
      <c r="B96" s="238"/>
      <c r="C96" s="238"/>
      <c r="D96" s="238"/>
      <c r="E96" s="238"/>
      <c r="F96" s="151"/>
      <c r="G96" s="151"/>
      <c r="H96" s="151"/>
      <c r="I96" s="151"/>
      <c r="J96" s="151"/>
      <c r="K96" s="196"/>
      <c r="L96" s="192"/>
      <c r="M96" s="193">
        <f t="shared" si="8"/>
        <v>0</v>
      </c>
      <c r="N96" s="104"/>
      <c r="O96" s="209"/>
      <c r="P96" s="209"/>
      <c r="Q96" s="209"/>
      <c r="R96" s="209"/>
      <c r="S96" s="208"/>
    </row>
    <row r="97" spans="1:19" x14ac:dyDescent="0.2">
      <c r="A97" s="237"/>
      <c r="B97" s="238"/>
      <c r="C97" s="238"/>
      <c r="D97" s="238"/>
      <c r="E97" s="238"/>
      <c r="F97" s="151"/>
      <c r="G97" s="151"/>
      <c r="H97" s="151"/>
      <c r="I97" s="151"/>
      <c r="J97" s="151"/>
      <c r="K97" s="196"/>
      <c r="L97" s="192"/>
      <c r="M97" s="193">
        <f t="shared" si="8"/>
        <v>0</v>
      </c>
      <c r="N97" s="104"/>
      <c r="O97" s="209"/>
      <c r="P97" s="209"/>
      <c r="Q97" s="209"/>
      <c r="R97" s="209"/>
      <c r="S97" s="208"/>
    </row>
    <row r="98" spans="1:19" ht="13.5" thickBot="1" x14ac:dyDescent="0.25">
      <c r="A98" s="329" t="s">
        <v>90</v>
      </c>
      <c r="B98" s="330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149">
        <f>SUM(M91:M97)</f>
        <v>0</v>
      </c>
      <c r="N98" s="105"/>
      <c r="O98" s="208"/>
      <c r="P98" s="208"/>
      <c r="Q98" s="208"/>
      <c r="R98" s="208"/>
      <c r="S98" s="208"/>
    </row>
    <row r="99" spans="1:19" ht="33" customHeight="1" x14ac:dyDescent="0.2">
      <c r="A99" s="335" t="s">
        <v>117</v>
      </c>
      <c r="B99" s="336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105"/>
      <c r="O99" s="208"/>
      <c r="P99" s="208"/>
      <c r="Q99" s="208"/>
      <c r="R99" s="208"/>
      <c r="S99" s="208"/>
    </row>
    <row r="100" spans="1:19" ht="13.5" thickBot="1" x14ac:dyDescent="0.25">
      <c r="A100" s="197"/>
      <c r="B100" s="197"/>
      <c r="C100" s="197"/>
      <c r="D100" s="197"/>
      <c r="E100" s="197"/>
      <c r="F100" s="198"/>
      <c r="G100" s="198"/>
      <c r="H100" s="198"/>
      <c r="I100" s="198"/>
      <c r="J100" s="198"/>
      <c r="K100" s="199"/>
      <c r="L100" s="200"/>
      <c r="M100" s="150"/>
    </row>
    <row r="101" spans="1:19" ht="16.5" thickBot="1" x14ac:dyDescent="0.3">
      <c r="A101" s="273" t="s">
        <v>118</v>
      </c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5"/>
    </row>
    <row r="102" spans="1:19" ht="15" customHeight="1" x14ac:dyDescent="0.2">
      <c r="A102" s="291" t="s">
        <v>7</v>
      </c>
      <c r="B102" s="292"/>
      <c r="C102" s="292"/>
      <c r="D102" s="292"/>
      <c r="E102" s="292"/>
      <c r="F102" s="180" t="s">
        <v>88</v>
      </c>
      <c r="G102" s="180" t="s">
        <v>8</v>
      </c>
      <c r="H102" s="280" t="s">
        <v>25</v>
      </c>
      <c r="I102" s="281"/>
      <c r="J102" s="183" t="s">
        <v>30</v>
      </c>
      <c r="K102" s="101" t="s">
        <v>20</v>
      </c>
      <c r="L102" s="159" t="s">
        <v>11</v>
      </c>
      <c r="M102" s="161" t="s">
        <v>10</v>
      </c>
    </row>
    <row r="103" spans="1:19" ht="15" customHeight="1" x14ac:dyDescent="0.2">
      <c r="A103" s="248"/>
      <c r="B103" s="249"/>
      <c r="C103" s="249"/>
      <c r="D103" s="249"/>
      <c r="E103" s="249"/>
      <c r="F103" s="176"/>
      <c r="G103" s="176" t="s">
        <v>15</v>
      </c>
      <c r="H103" s="278"/>
      <c r="I103" s="279"/>
      <c r="J103" s="97"/>
      <c r="K103" s="168"/>
      <c r="L103" s="139">
        <f>IF(G103=$A$5,$A$6,IF(G103=$C$5,$C$6,IF(G103=$E$5,$E$6,IF(G103=$F$5,$F$6,0))))</f>
        <v>0</v>
      </c>
      <c r="M103" s="137">
        <f>L103*K103</f>
        <v>0</v>
      </c>
    </row>
    <row r="104" spans="1:19" x14ac:dyDescent="0.2">
      <c r="A104" s="248"/>
      <c r="B104" s="249"/>
      <c r="C104" s="249"/>
      <c r="D104" s="249"/>
      <c r="E104" s="249"/>
      <c r="F104" s="176"/>
      <c r="G104" s="176" t="s">
        <v>14</v>
      </c>
      <c r="H104" s="278"/>
      <c r="I104" s="279"/>
      <c r="J104" s="97"/>
      <c r="K104" s="168"/>
      <c r="L104" s="139">
        <f t="shared" ref="L104:L112" si="9">IF(G104=$A$5,$A$6,IF(G104=$C$5,$C$6,IF(G104=$E$5,$E$6,IF(G104=$F$5,$F$6,0))))</f>
        <v>0</v>
      </c>
      <c r="M104" s="137">
        <f t="shared" ref="M104:M113" si="10">L104*K104</f>
        <v>0</v>
      </c>
    </row>
    <row r="105" spans="1:19" x14ac:dyDescent="0.2">
      <c r="A105" s="248"/>
      <c r="B105" s="249"/>
      <c r="C105" s="249"/>
      <c r="D105" s="249"/>
      <c r="E105" s="249"/>
      <c r="F105" s="176"/>
      <c r="G105" s="176" t="s">
        <v>13</v>
      </c>
      <c r="H105" s="278"/>
      <c r="I105" s="279"/>
      <c r="J105" s="97"/>
      <c r="K105" s="168"/>
      <c r="L105" s="139">
        <f t="shared" si="9"/>
        <v>0</v>
      </c>
      <c r="M105" s="137">
        <f t="shared" si="10"/>
        <v>0</v>
      </c>
    </row>
    <row r="106" spans="1:19" x14ac:dyDescent="0.2">
      <c r="A106" s="248"/>
      <c r="B106" s="249"/>
      <c r="C106" s="249"/>
      <c r="D106" s="249"/>
      <c r="E106" s="249"/>
      <c r="F106" s="176"/>
      <c r="G106" s="176"/>
      <c r="H106" s="278"/>
      <c r="I106" s="279"/>
      <c r="J106" s="97"/>
      <c r="K106" s="168"/>
      <c r="L106" s="139">
        <f t="shared" si="9"/>
        <v>0</v>
      </c>
      <c r="M106" s="137">
        <f t="shared" si="10"/>
        <v>0</v>
      </c>
    </row>
    <row r="107" spans="1:19" x14ac:dyDescent="0.2">
      <c r="A107" s="248"/>
      <c r="B107" s="249"/>
      <c r="C107" s="249"/>
      <c r="D107" s="249"/>
      <c r="E107" s="249"/>
      <c r="F107" s="176"/>
      <c r="G107" s="176"/>
      <c r="H107" s="278"/>
      <c r="I107" s="279"/>
      <c r="J107" s="97"/>
      <c r="K107" s="168"/>
      <c r="L107" s="139">
        <f t="shared" si="9"/>
        <v>0</v>
      </c>
      <c r="M107" s="137">
        <f t="shared" si="10"/>
        <v>0</v>
      </c>
    </row>
    <row r="108" spans="1:19" x14ac:dyDescent="0.2">
      <c r="A108" s="248"/>
      <c r="B108" s="249"/>
      <c r="C108" s="249"/>
      <c r="D108" s="249"/>
      <c r="E108" s="249"/>
      <c r="F108" s="176"/>
      <c r="G108" s="176"/>
      <c r="H108" s="278"/>
      <c r="I108" s="279"/>
      <c r="J108" s="97"/>
      <c r="K108" s="168"/>
      <c r="L108" s="139">
        <f t="shared" si="9"/>
        <v>0</v>
      </c>
      <c r="M108" s="137">
        <f t="shared" si="10"/>
        <v>0</v>
      </c>
    </row>
    <row r="109" spans="1:19" x14ac:dyDescent="0.2">
      <c r="A109" s="248"/>
      <c r="B109" s="249"/>
      <c r="C109" s="249"/>
      <c r="D109" s="249"/>
      <c r="E109" s="249"/>
      <c r="F109" s="151"/>
      <c r="G109" s="176"/>
      <c r="H109" s="278"/>
      <c r="I109" s="279"/>
      <c r="J109" s="97"/>
      <c r="K109" s="168"/>
      <c r="L109" s="139">
        <f t="shared" si="9"/>
        <v>0</v>
      </c>
      <c r="M109" s="137">
        <f t="shared" si="10"/>
        <v>0</v>
      </c>
    </row>
    <row r="110" spans="1:19" x14ac:dyDescent="0.2">
      <c r="A110" s="248"/>
      <c r="B110" s="249"/>
      <c r="C110" s="249"/>
      <c r="D110" s="249"/>
      <c r="E110" s="249"/>
      <c r="F110" s="151"/>
      <c r="G110" s="176"/>
      <c r="H110" s="278"/>
      <c r="I110" s="279"/>
      <c r="J110" s="97"/>
      <c r="K110" s="168"/>
      <c r="L110" s="139">
        <f t="shared" si="9"/>
        <v>0</v>
      </c>
      <c r="M110" s="137">
        <f t="shared" si="10"/>
        <v>0</v>
      </c>
    </row>
    <row r="111" spans="1:19" x14ac:dyDescent="0.2">
      <c r="A111" s="248"/>
      <c r="B111" s="249"/>
      <c r="C111" s="249"/>
      <c r="D111" s="249"/>
      <c r="E111" s="249"/>
      <c r="F111" s="151"/>
      <c r="G111" s="176"/>
      <c r="H111" s="278"/>
      <c r="I111" s="279"/>
      <c r="J111" s="97"/>
      <c r="K111" s="168"/>
      <c r="L111" s="139">
        <f t="shared" si="9"/>
        <v>0</v>
      </c>
      <c r="M111" s="137">
        <f t="shared" si="10"/>
        <v>0</v>
      </c>
    </row>
    <row r="112" spans="1:19" x14ac:dyDescent="0.2">
      <c r="A112" s="248"/>
      <c r="B112" s="249"/>
      <c r="C112" s="249"/>
      <c r="D112" s="249"/>
      <c r="E112" s="249"/>
      <c r="F112" s="151"/>
      <c r="G112" s="176"/>
      <c r="H112" s="278"/>
      <c r="I112" s="279"/>
      <c r="J112" s="97"/>
      <c r="K112" s="168"/>
      <c r="L112" s="139">
        <f t="shared" si="9"/>
        <v>0</v>
      </c>
      <c r="M112" s="137">
        <f t="shared" si="10"/>
        <v>0</v>
      </c>
    </row>
    <row r="113" spans="1:13" x14ac:dyDescent="0.2">
      <c r="A113" s="248"/>
      <c r="B113" s="249"/>
      <c r="C113" s="249"/>
      <c r="D113" s="249"/>
      <c r="E113" s="249"/>
      <c r="F113" s="151"/>
      <c r="G113" s="176"/>
      <c r="H113" s="278"/>
      <c r="I113" s="279"/>
      <c r="J113" s="97"/>
      <c r="K113" s="168"/>
      <c r="L113" s="139">
        <f>IF(G113=$A$5,$A$6,IF(G113=$C$5,$C$6,IF(G113=$E$5,$E$6,IF(G113=$F$5,$F$6,0))))</f>
        <v>0</v>
      </c>
      <c r="M113" s="137">
        <f t="shared" si="10"/>
        <v>0</v>
      </c>
    </row>
    <row r="114" spans="1:13" x14ac:dyDescent="0.2">
      <c r="A114" s="248"/>
      <c r="B114" s="249"/>
      <c r="C114" s="249"/>
      <c r="D114" s="249"/>
      <c r="E114" s="249"/>
      <c r="F114" s="151"/>
      <c r="G114" s="176"/>
      <c r="H114" s="278"/>
      <c r="I114" s="279"/>
      <c r="J114" s="97"/>
      <c r="K114" s="168"/>
      <c r="L114" s="139">
        <f t="shared" ref="L114:L117" si="11">IF(G114=$A$5,$A$6,IF(G114=$C$5,$C$6,IF(G114=$E$5,$E$6,IF(G114=$F$5,$F$6,0))))</f>
        <v>0</v>
      </c>
      <c r="M114" s="137">
        <f t="shared" ref="M114:M117" si="12">L114*K114</f>
        <v>0</v>
      </c>
    </row>
    <row r="115" spans="1:13" x14ac:dyDescent="0.2">
      <c r="A115" s="248"/>
      <c r="B115" s="249"/>
      <c r="C115" s="249"/>
      <c r="D115" s="249"/>
      <c r="E115" s="249"/>
      <c r="F115" s="151"/>
      <c r="G115" s="176"/>
      <c r="H115" s="278"/>
      <c r="I115" s="279"/>
      <c r="J115" s="97"/>
      <c r="K115" s="168"/>
      <c r="L115" s="139">
        <f t="shared" si="11"/>
        <v>0</v>
      </c>
      <c r="M115" s="137">
        <f t="shared" si="12"/>
        <v>0</v>
      </c>
    </row>
    <row r="116" spans="1:13" x14ac:dyDescent="0.2">
      <c r="A116" s="248"/>
      <c r="B116" s="249"/>
      <c r="C116" s="249"/>
      <c r="D116" s="249"/>
      <c r="E116" s="249"/>
      <c r="F116" s="176"/>
      <c r="G116" s="176"/>
      <c r="H116" s="278"/>
      <c r="I116" s="279"/>
      <c r="J116" s="97"/>
      <c r="K116" s="168"/>
      <c r="L116" s="139">
        <f t="shared" si="11"/>
        <v>0</v>
      </c>
      <c r="M116" s="137">
        <f t="shared" si="12"/>
        <v>0</v>
      </c>
    </row>
    <row r="117" spans="1:13" ht="13.5" thickBot="1" x14ac:dyDescent="0.25">
      <c r="A117" s="250"/>
      <c r="B117" s="251"/>
      <c r="C117" s="251"/>
      <c r="D117" s="251"/>
      <c r="E117" s="251"/>
      <c r="F117" s="184"/>
      <c r="G117" s="184"/>
      <c r="H117" s="278"/>
      <c r="I117" s="279"/>
      <c r="J117" s="98"/>
      <c r="K117" s="169"/>
      <c r="L117" s="139">
        <f t="shared" si="11"/>
        <v>0</v>
      </c>
      <c r="M117" s="138">
        <f t="shared" si="12"/>
        <v>0</v>
      </c>
    </row>
    <row r="118" spans="1:13" ht="13.5" thickBot="1" x14ac:dyDescent="0.25">
      <c r="A118" s="234" t="s">
        <v>35</v>
      </c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6"/>
      <c r="M118" s="136">
        <f>SUM(M103:M117)</f>
        <v>0</v>
      </c>
    </row>
    <row r="119" spans="1:13" ht="13.5" thickBot="1" x14ac:dyDescent="0.25">
      <c r="A119" s="234" t="s">
        <v>119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6"/>
      <c r="M119" s="136">
        <f>M118*0.2</f>
        <v>0</v>
      </c>
    </row>
    <row r="120" spans="1:13" ht="13.5" thickBot="1" x14ac:dyDescent="0.25">
      <c r="A120" s="234" t="s">
        <v>120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6"/>
      <c r="M120" s="136">
        <f>SUM(M118:M119)</f>
        <v>0</v>
      </c>
    </row>
    <row r="121" spans="1:13" ht="13.5" thickBot="1" x14ac:dyDescent="0.25">
      <c r="A121" s="85"/>
      <c r="B121" s="85"/>
      <c r="C121" s="88"/>
      <c r="D121" s="85"/>
      <c r="E121" s="85"/>
    </row>
    <row r="122" spans="1:13" ht="16.5" thickBot="1" x14ac:dyDescent="0.3">
      <c r="A122" s="273" t="s">
        <v>121</v>
      </c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5"/>
      <c r="M122" s="80"/>
    </row>
    <row r="123" spans="1:13" x14ac:dyDescent="0.2">
      <c r="A123" s="291" t="s">
        <v>7</v>
      </c>
      <c r="B123" s="292"/>
      <c r="C123" s="292"/>
      <c r="D123" s="292"/>
      <c r="E123" s="292"/>
      <c r="F123" s="180" t="s">
        <v>88</v>
      </c>
      <c r="G123" s="180" t="s">
        <v>8</v>
      </c>
      <c r="H123" s="183" t="s">
        <v>27</v>
      </c>
      <c r="I123" s="183" t="s">
        <v>28</v>
      </c>
      <c r="J123" s="101" t="s">
        <v>20</v>
      </c>
      <c r="K123" s="159" t="s">
        <v>11</v>
      </c>
      <c r="L123" s="161" t="s">
        <v>10</v>
      </c>
      <c r="M123" s="80"/>
    </row>
    <row r="124" spans="1:13" x14ac:dyDescent="0.2">
      <c r="A124" s="248"/>
      <c r="B124" s="249"/>
      <c r="C124" s="249"/>
      <c r="D124" s="249"/>
      <c r="E124" s="249"/>
      <c r="F124" s="176"/>
      <c r="G124" s="176" t="s">
        <v>15</v>
      </c>
      <c r="H124" s="177"/>
      <c r="I124" s="97"/>
      <c r="J124" s="157">
        <f>H124*I124</f>
        <v>0</v>
      </c>
      <c r="K124" s="139">
        <f t="shared" ref="K124:K138" si="13">IF(G124=$G$5,$G$6,IF(G124=$H$5,$H$6,IF(G124=$I$5,$I$6,IF(G124=$J$5,$J$6,0))))</f>
        <v>0</v>
      </c>
      <c r="L124" s="137">
        <f>K124*J124</f>
        <v>0</v>
      </c>
      <c r="M124" s="80"/>
    </row>
    <row r="125" spans="1:13" x14ac:dyDescent="0.2">
      <c r="A125" s="248"/>
      <c r="B125" s="249"/>
      <c r="C125" s="249"/>
      <c r="D125" s="249"/>
      <c r="E125" s="249"/>
      <c r="F125" s="176"/>
      <c r="G125" s="176" t="s">
        <v>14</v>
      </c>
      <c r="H125" s="177"/>
      <c r="I125" s="97"/>
      <c r="J125" s="157">
        <f t="shared" ref="J125:J138" si="14">H125*I125</f>
        <v>0</v>
      </c>
      <c r="K125" s="139">
        <f t="shared" si="13"/>
        <v>0</v>
      </c>
      <c r="L125" s="137">
        <f t="shared" ref="L125:L138" si="15">K125*J125</f>
        <v>0</v>
      </c>
      <c r="M125" s="80"/>
    </row>
    <row r="126" spans="1:13" x14ac:dyDescent="0.2">
      <c r="A126" s="248"/>
      <c r="B126" s="249"/>
      <c r="C126" s="249"/>
      <c r="D126" s="249"/>
      <c r="E126" s="249"/>
      <c r="F126" s="176"/>
      <c r="G126" s="176" t="s">
        <v>13</v>
      </c>
      <c r="H126" s="177"/>
      <c r="I126" s="97"/>
      <c r="J126" s="157">
        <f t="shared" si="14"/>
        <v>0</v>
      </c>
      <c r="K126" s="139">
        <f t="shared" si="13"/>
        <v>0</v>
      </c>
      <c r="L126" s="137">
        <f t="shared" si="15"/>
        <v>0</v>
      </c>
      <c r="M126" s="80"/>
    </row>
    <row r="127" spans="1:13" x14ac:dyDescent="0.2">
      <c r="A127" s="248"/>
      <c r="B127" s="249"/>
      <c r="C127" s="249"/>
      <c r="D127" s="249"/>
      <c r="E127" s="249"/>
      <c r="F127" s="176"/>
      <c r="G127" s="176"/>
      <c r="H127" s="177"/>
      <c r="I127" s="97"/>
      <c r="J127" s="157">
        <f t="shared" si="14"/>
        <v>0</v>
      </c>
      <c r="K127" s="139">
        <f t="shared" si="13"/>
        <v>0</v>
      </c>
      <c r="L127" s="137">
        <f t="shared" si="15"/>
        <v>0</v>
      </c>
      <c r="M127" s="80"/>
    </row>
    <row r="128" spans="1:13" x14ac:dyDescent="0.2">
      <c r="A128" s="248"/>
      <c r="B128" s="249"/>
      <c r="C128" s="249"/>
      <c r="D128" s="249"/>
      <c r="E128" s="249"/>
      <c r="F128" s="176"/>
      <c r="G128" s="176"/>
      <c r="H128" s="177"/>
      <c r="I128" s="97"/>
      <c r="J128" s="157">
        <f t="shared" si="14"/>
        <v>0</v>
      </c>
      <c r="K128" s="139">
        <f t="shared" si="13"/>
        <v>0</v>
      </c>
      <c r="L128" s="137">
        <f t="shared" si="15"/>
        <v>0</v>
      </c>
      <c r="M128" s="80"/>
    </row>
    <row r="129" spans="1:26" x14ac:dyDescent="0.2">
      <c r="A129" s="248"/>
      <c r="B129" s="249"/>
      <c r="C129" s="249"/>
      <c r="D129" s="249"/>
      <c r="E129" s="249"/>
      <c r="F129" s="176"/>
      <c r="G129" s="176"/>
      <c r="H129" s="177"/>
      <c r="I129" s="97"/>
      <c r="J129" s="157">
        <f t="shared" si="14"/>
        <v>0</v>
      </c>
      <c r="K129" s="139">
        <f t="shared" si="13"/>
        <v>0</v>
      </c>
      <c r="L129" s="137">
        <f t="shared" si="15"/>
        <v>0</v>
      </c>
      <c r="M129" s="80"/>
    </row>
    <row r="130" spans="1:26" x14ac:dyDescent="0.2">
      <c r="A130" s="248"/>
      <c r="B130" s="249"/>
      <c r="C130" s="249"/>
      <c r="D130" s="249"/>
      <c r="E130" s="249"/>
      <c r="F130" s="151"/>
      <c r="G130" s="176"/>
      <c r="H130" s="177"/>
      <c r="I130" s="97"/>
      <c r="J130" s="157">
        <f t="shared" si="14"/>
        <v>0</v>
      </c>
      <c r="K130" s="139">
        <f t="shared" si="13"/>
        <v>0</v>
      </c>
      <c r="L130" s="137">
        <f t="shared" si="15"/>
        <v>0</v>
      </c>
      <c r="M130" s="80"/>
    </row>
    <row r="131" spans="1:26" x14ac:dyDescent="0.2">
      <c r="A131" s="248"/>
      <c r="B131" s="249"/>
      <c r="C131" s="249"/>
      <c r="D131" s="249"/>
      <c r="E131" s="249"/>
      <c r="F131" s="176"/>
      <c r="G131" s="176"/>
      <c r="H131" s="177"/>
      <c r="I131" s="97"/>
      <c r="J131" s="157">
        <f t="shared" si="14"/>
        <v>0</v>
      </c>
      <c r="K131" s="139">
        <f t="shared" si="13"/>
        <v>0</v>
      </c>
      <c r="L131" s="137">
        <f t="shared" si="15"/>
        <v>0</v>
      </c>
      <c r="M131" s="80"/>
    </row>
    <row r="132" spans="1:26" x14ac:dyDescent="0.2">
      <c r="A132" s="248"/>
      <c r="B132" s="249"/>
      <c r="C132" s="249"/>
      <c r="D132" s="249"/>
      <c r="E132" s="249"/>
      <c r="F132" s="176"/>
      <c r="G132" s="176"/>
      <c r="H132" s="177"/>
      <c r="I132" s="97"/>
      <c r="J132" s="157">
        <f t="shared" si="14"/>
        <v>0</v>
      </c>
      <c r="K132" s="139">
        <f t="shared" si="13"/>
        <v>0</v>
      </c>
      <c r="L132" s="137">
        <f t="shared" si="15"/>
        <v>0</v>
      </c>
      <c r="M132" s="80"/>
    </row>
    <row r="133" spans="1:26" x14ac:dyDescent="0.2">
      <c r="A133" s="248"/>
      <c r="B133" s="249"/>
      <c r="C133" s="249"/>
      <c r="D133" s="249"/>
      <c r="E133" s="249"/>
      <c r="F133" s="176"/>
      <c r="G133" s="176"/>
      <c r="H133" s="177"/>
      <c r="I133" s="97"/>
      <c r="J133" s="157">
        <f t="shared" si="14"/>
        <v>0</v>
      </c>
      <c r="K133" s="139">
        <f t="shared" si="13"/>
        <v>0</v>
      </c>
      <c r="L133" s="137">
        <f t="shared" si="15"/>
        <v>0</v>
      </c>
      <c r="M133" s="80"/>
    </row>
    <row r="134" spans="1:26" x14ac:dyDescent="0.2">
      <c r="A134" s="248"/>
      <c r="B134" s="249"/>
      <c r="C134" s="249"/>
      <c r="D134" s="249"/>
      <c r="E134" s="249"/>
      <c r="F134" s="176"/>
      <c r="G134" s="176"/>
      <c r="H134" s="177"/>
      <c r="I134" s="97"/>
      <c r="J134" s="157">
        <f t="shared" si="14"/>
        <v>0</v>
      </c>
      <c r="K134" s="139">
        <f t="shared" si="13"/>
        <v>0</v>
      </c>
      <c r="L134" s="137">
        <f t="shared" si="15"/>
        <v>0</v>
      </c>
      <c r="M134" s="80"/>
    </row>
    <row r="135" spans="1:26" x14ac:dyDescent="0.2">
      <c r="A135" s="248"/>
      <c r="B135" s="249"/>
      <c r="C135" s="249"/>
      <c r="D135" s="249"/>
      <c r="E135" s="249"/>
      <c r="F135" s="176"/>
      <c r="G135" s="176"/>
      <c r="H135" s="177"/>
      <c r="I135" s="97"/>
      <c r="J135" s="157">
        <f t="shared" si="14"/>
        <v>0</v>
      </c>
      <c r="K135" s="139">
        <f t="shared" si="13"/>
        <v>0</v>
      </c>
      <c r="L135" s="137">
        <f t="shared" si="15"/>
        <v>0</v>
      </c>
      <c r="M135" s="80"/>
    </row>
    <row r="136" spans="1:26" x14ac:dyDescent="0.2">
      <c r="A136" s="248"/>
      <c r="B136" s="249"/>
      <c r="C136" s="249"/>
      <c r="D136" s="249"/>
      <c r="E136" s="249"/>
      <c r="F136" s="176"/>
      <c r="G136" s="176"/>
      <c r="H136" s="177"/>
      <c r="I136" s="97"/>
      <c r="J136" s="157">
        <f t="shared" si="14"/>
        <v>0</v>
      </c>
      <c r="K136" s="139">
        <f t="shared" si="13"/>
        <v>0</v>
      </c>
      <c r="L136" s="137">
        <f t="shared" si="15"/>
        <v>0</v>
      </c>
      <c r="M136" s="80"/>
    </row>
    <row r="137" spans="1:26" x14ac:dyDescent="0.2">
      <c r="A137" s="248"/>
      <c r="B137" s="249"/>
      <c r="C137" s="249"/>
      <c r="D137" s="249"/>
      <c r="E137" s="249"/>
      <c r="F137" s="176"/>
      <c r="G137" s="176"/>
      <c r="H137" s="177"/>
      <c r="I137" s="97"/>
      <c r="J137" s="157">
        <f t="shared" si="14"/>
        <v>0</v>
      </c>
      <c r="K137" s="139">
        <f t="shared" si="13"/>
        <v>0</v>
      </c>
      <c r="L137" s="137">
        <f t="shared" si="15"/>
        <v>0</v>
      </c>
      <c r="M137" s="80"/>
    </row>
    <row r="138" spans="1:26" ht="13.5" thickBot="1" x14ac:dyDescent="0.25">
      <c r="A138" s="250"/>
      <c r="B138" s="251"/>
      <c r="C138" s="251"/>
      <c r="D138" s="251"/>
      <c r="E138" s="251"/>
      <c r="F138" s="184"/>
      <c r="G138" s="176"/>
      <c r="H138" s="178"/>
      <c r="I138" s="98"/>
      <c r="J138" s="157">
        <f t="shared" si="14"/>
        <v>0</v>
      </c>
      <c r="K138" s="139">
        <f t="shared" si="13"/>
        <v>0</v>
      </c>
      <c r="L138" s="138">
        <f t="shared" si="15"/>
        <v>0</v>
      </c>
      <c r="M138" s="80"/>
    </row>
    <row r="139" spans="1:26" ht="15.75" customHeight="1" thickBot="1" x14ac:dyDescent="0.25">
      <c r="A139" s="234" t="s">
        <v>35</v>
      </c>
      <c r="B139" s="235"/>
      <c r="C139" s="235"/>
      <c r="D139" s="235"/>
      <c r="E139" s="235"/>
      <c r="F139" s="235"/>
      <c r="G139" s="235"/>
      <c r="H139" s="235"/>
      <c r="I139" s="235"/>
      <c r="J139" s="235"/>
      <c r="K139" s="236"/>
      <c r="L139" s="136">
        <f>SUM(L124:L138)</f>
        <v>0</v>
      </c>
      <c r="M139" s="80"/>
    </row>
    <row r="140" spans="1:26" ht="13.5" thickBot="1" x14ac:dyDescent="0.25">
      <c r="A140" s="187" t="s">
        <v>119</v>
      </c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36">
        <f>L139*0.2</f>
        <v>0</v>
      </c>
      <c r="M140" s="80"/>
      <c r="N140" s="107"/>
      <c r="Z140" s="80"/>
    </row>
    <row r="141" spans="1:26" ht="13.5" thickBot="1" x14ac:dyDescent="0.25">
      <c r="A141" s="187" t="s">
        <v>120</v>
      </c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36">
        <f>SUM(L139:L140)</f>
        <v>0</v>
      </c>
      <c r="M141" s="80"/>
      <c r="N141" s="107"/>
      <c r="Z141" s="80"/>
    </row>
    <row r="142" spans="1:26" x14ac:dyDescent="0.2">
      <c r="A142" s="89"/>
      <c r="B142" s="89"/>
      <c r="C142" s="90"/>
      <c r="D142" s="89"/>
      <c r="E142" s="89"/>
      <c r="F142" s="89"/>
      <c r="G142" s="89"/>
      <c r="H142" s="201"/>
      <c r="I142" s="201"/>
      <c r="J142" s="201"/>
      <c r="K142" s="202"/>
    </row>
  </sheetData>
  <sheetProtection selectLockedCells="1"/>
  <dataConsolidate/>
  <mergeCells count="189">
    <mergeCell ref="A119:L119"/>
    <mergeCell ref="A120:L120"/>
    <mergeCell ref="A131:E131"/>
    <mergeCell ref="A132:E132"/>
    <mergeCell ref="A133:E133"/>
    <mergeCell ref="A134:E134"/>
    <mergeCell ref="A135:E135"/>
    <mergeCell ref="A136:E136"/>
    <mergeCell ref="A137:E137"/>
    <mergeCell ref="A122:L122"/>
    <mergeCell ref="A138:E138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75:E75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48:L48"/>
    <mergeCell ref="A74:M74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18:M18"/>
    <mergeCell ref="A25:M25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5:E115"/>
    <mergeCell ref="A116:E116"/>
    <mergeCell ref="A117:E117"/>
    <mergeCell ref="A139:K139"/>
    <mergeCell ref="A93:E93"/>
    <mergeCell ref="A94:E94"/>
    <mergeCell ref="A95:E95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</mergeCells>
  <dataValidations count="21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H6: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42 C121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4:G138">
      <formula1>Titulação</formula1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list" allowBlank="1" showInputMessage="1" showErrorMessage="1" sqref="H91:H97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2" manualBreakCount="2">
    <brk id="49" max="12" man="1"/>
    <brk id="9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71"/>
      <c r="O1" s="16" t="s">
        <v>15</v>
      </c>
    </row>
    <row r="2" spans="1:18" x14ac:dyDescent="0.25">
      <c r="A2" s="368" t="s">
        <v>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368" t="s">
        <v>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368" t="s">
        <v>3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367" t="s">
        <v>6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361" t="s">
        <v>37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360" t="e">
        <f>#REF!</f>
        <v>#REF!</v>
      </c>
      <c r="D9" s="360"/>
      <c r="E9" s="360"/>
      <c r="F9" s="360"/>
      <c r="G9" s="360"/>
      <c r="H9" s="360"/>
      <c r="I9" s="360"/>
      <c r="J9" s="360"/>
      <c r="K9" s="360"/>
      <c r="L9" s="360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366"/>
      <c r="B11" s="366" t="s">
        <v>46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366"/>
      <c r="B12" s="366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366"/>
      <c r="B13" s="366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366"/>
      <c r="B14" s="366"/>
      <c r="C14" s="59" t="s">
        <v>14</v>
      </c>
      <c r="D14" s="52"/>
      <c r="F14" s="59" t="s">
        <v>45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350" t="s">
        <v>23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2"/>
      <c r="M19" s="75"/>
      <c r="R19" s="16" t="s">
        <v>21</v>
      </c>
    </row>
    <row r="20" spans="1:18" x14ac:dyDescent="0.25">
      <c r="A20" s="353" t="s">
        <v>12</v>
      </c>
      <c r="B20" s="362" t="s">
        <v>7</v>
      </c>
      <c r="C20" s="363"/>
      <c r="D20" s="355" t="s">
        <v>8</v>
      </c>
      <c r="E20" s="355" t="s">
        <v>9</v>
      </c>
      <c r="F20" s="344" t="s">
        <v>19</v>
      </c>
      <c r="G20" s="357" t="s">
        <v>44</v>
      </c>
      <c r="H20" s="357"/>
      <c r="I20" s="357"/>
      <c r="J20" s="344" t="s">
        <v>20</v>
      </c>
      <c r="K20" s="355" t="s">
        <v>11</v>
      </c>
      <c r="L20" s="358" t="s">
        <v>10</v>
      </c>
      <c r="M20" s="76"/>
    </row>
    <row r="21" spans="1:18" x14ac:dyDescent="0.25">
      <c r="A21" s="354"/>
      <c r="B21" s="364"/>
      <c r="C21" s="365"/>
      <c r="D21" s="356"/>
      <c r="E21" s="356"/>
      <c r="F21" s="345"/>
      <c r="G21" s="39">
        <v>2016</v>
      </c>
      <c r="H21" s="39">
        <v>2017</v>
      </c>
      <c r="I21" s="39">
        <v>2018</v>
      </c>
      <c r="J21" s="345"/>
      <c r="K21" s="356"/>
      <c r="L21" s="359"/>
      <c r="M21" s="76"/>
      <c r="R21" s="16" t="s">
        <v>22</v>
      </c>
    </row>
    <row r="22" spans="1:18" ht="16.5" customHeight="1" x14ac:dyDescent="0.25">
      <c r="A22" s="20">
        <v>1</v>
      </c>
      <c r="B22" s="369"/>
      <c r="C22" s="370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369"/>
      <c r="C23" s="370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371"/>
      <c r="C24" s="372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350" t="s">
        <v>24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2"/>
      <c r="M26" s="75"/>
    </row>
    <row r="27" spans="1:18" x14ac:dyDescent="0.25">
      <c r="A27" s="353" t="s">
        <v>12</v>
      </c>
      <c r="B27" s="362" t="s">
        <v>7</v>
      </c>
      <c r="C27" s="363"/>
      <c r="D27" s="355" t="s">
        <v>8</v>
      </c>
      <c r="E27" s="362" t="s">
        <v>25</v>
      </c>
      <c r="F27" s="363"/>
      <c r="G27" s="357" t="s">
        <v>29</v>
      </c>
      <c r="H27" s="357"/>
      <c r="I27" s="357"/>
      <c r="J27" s="344" t="s">
        <v>20</v>
      </c>
      <c r="K27" s="355" t="s">
        <v>11</v>
      </c>
      <c r="L27" s="358" t="s">
        <v>10</v>
      </c>
      <c r="M27" s="76"/>
    </row>
    <row r="28" spans="1:18" x14ac:dyDescent="0.25">
      <c r="A28" s="354"/>
      <c r="B28" s="364"/>
      <c r="C28" s="365"/>
      <c r="D28" s="356"/>
      <c r="E28" s="364"/>
      <c r="F28" s="365"/>
      <c r="G28" s="39">
        <v>2016</v>
      </c>
      <c r="H28" s="39">
        <v>2017</v>
      </c>
      <c r="I28" s="39">
        <v>2018</v>
      </c>
      <c r="J28" s="345"/>
      <c r="K28" s="356"/>
      <c r="L28" s="359"/>
      <c r="M28" s="76"/>
    </row>
    <row r="29" spans="1:18" ht="16.5" customHeight="1" x14ac:dyDescent="0.25">
      <c r="A29" s="20">
        <v>1</v>
      </c>
      <c r="B29" s="373"/>
      <c r="C29" s="374"/>
      <c r="D29" s="4"/>
      <c r="E29" s="339"/>
      <c r="F29" s="340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373"/>
      <c r="C30" s="374"/>
      <c r="D30" s="4"/>
      <c r="E30" s="339"/>
      <c r="F30" s="340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373"/>
      <c r="C31" s="374"/>
      <c r="D31" s="4"/>
      <c r="E31" s="339"/>
      <c r="F31" s="340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373"/>
      <c r="C32" s="374"/>
      <c r="D32" s="4"/>
      <c r="E32" s="339"/>
      <c r="F32" s="340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373"/>
      <c r="C33" s="374"/>
      <c r="D33" s="4"/>
      <c r="E33" s="339"/>
      <c r="F33" s="340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373"/>
      <c r="C34" s="374"/>
      <c r="D34" s="4"/>
      <c r="E34" s="339"/>
      <c r="F34" s="340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373"/>
      <c r="C35" s="374"/>
      <c r="D35" s="4"/>
      <c r="E35" s="339"/>
      <c r="F35" s="340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373"/>
      <c r="C36" s="374"/>
      <c r="D36" s="4"/>
      <c r="E36" s="339"/>
      <c r="F36" s="340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373"/>
      <c r="C37" s="374"/>
      <c r="D37" s="4"/>
      <c r="E37" s="339"/>
      <c r="F37" s="340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373"/>
      <c r="C38" s="374"/>
      <c r="D38" s="4"/>
      <c r="E38" s="339"/>
      <c r="F38" s="340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373"/>
      <c r="C39" s="374"/>
      <c r="D39" s="4"/>
      <c r="E39" s="339"/>
      <c r="F39" s="340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373"/>
      <c r="C40" s="374"/>
      <c r="D40" s="4"/>
      <c r="E40" s="339"/>
      <c r="F40" s="340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373"/>
      <c r="C41" s="374"/>
      <c r="D41" s="4"/>
      <c r="E41" s="339"/>
      <c r="F41" s="340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373"/>
      <c r="C42" s="374"/>
      <c r="D42" s="4"/>
      <c r="E42" s="339"/>
      <c r="F42" s="340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373"/>
      <c r="C43" s="374"/>
      <c r="D43" s="4"/>
      <c r="E43" s="339"/>
      <c r="F43" s="340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373"/>
      <c r="C44" s="374"/>
      <c r="D44" s="4"/>
      <c r="E44" s="339"/>
      <c r="F44" s="340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373"/>
      <c r="C45" s="374"/>
      <c r="D45" s="4"/>
      <c r="E45" s="339"/>
      <c r="F45" s="340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373"/>
      <c r="C46" s="374"/>
      <c r="D46" s="4"/>
      <c r="E46" s="339"/>
      <c r="F46" s="340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373"/>
      <c r="C47" s="374"/>
      <c r="D47" s="4"/>
      <c r="E47" s="339"/>
      <c r="F47" s="340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373"/>
      <c r="C48" s="374"/>
      <c r="D48" s="4"/>
      <c r="E48" s="348"/>
      <c r="F48" s="349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341" t="s">
        <v>35</v>
      </c>
      <c r="B49" s="342"/>
      <c r="C49" s="342"/>
      <c r="D49" s="342"/>
      <c r="E49" s="342"/>
      <c r="F49" s="342"/>
      <c r="G49" s="342"/>
      <c r="H49" s="342"/>
      <c r="I49" s="342"/>
      <c r="J49" s="342"/>
      <c r="K49" s="343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350" t="s">
        <v>26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2"/>
    </row>
    <row r="52" spans="1:13" x14ac:dyDescent="0.25">
      <c r="A52" s="353" t="s">
        <v>12</v>
      </c>
      <c r="B52" s="43"/>
      <c r="C52" s="355" t="s">
        <v>7</v>
      </c>
      <c r="D52" s="355" t="s">
        <v>8</v>
      </c>
      <c r="E52" s="344" t="s">
        <v>27</v>
      </c>
      <c r="F52" s="346" t="s">
        <v>28</v>
      </c>
      <c r="G52" s="357" t="s">
        <v>29</v>
      </c>
      <c r="H52" s="357"/>
      <c r="I52" s="357"/>
      <c r="J52" s="344" t="s">
        <v>20</v>
      </c>
      <c r="K52" s="355" t="s">
        <v>11</v>
      </c>
      <c r="L52" s="358" t="s">
        <v>10</v>
      </c>
    </row>
    <row r="53" spans="1:13" x14ac:dyDescent="0.25">
      <c r="A53" s="354"/>
      <c r="B53" s="44"/>
      <c r="C53" s="356"/>
      <c r="D53" s="356"/>
      <c r="E53" s="345"/>
      <c r="F53" s="347"/>
      <c r="G53" s="39">
        <v>2016</v>
      </c>
      <c r="H53" s="39">
        <v>2017</v>
      </c>
      <c r="I53" s="39">
        <v>2018</v>
      </c>
      <c r="J53" s="345"/>
      <c r="K53" s="356"/>
      <c r="L53" s="359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341" t="s">
        <v>35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3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2:C22"/>
    <mergeCell ref="B23:C23"/>
    <mergeCell ref="B24:C24"/>
    <mergeCell ref="B27:C28"/>
    <mergeCell ref="B11:B14"/>
    <mergeCell ref="L20:L21"/>
    <mergeCell ref="G20:I20"/>
    <mergeCell ref="A19:L19"/>
    <mergeCell ref="A20:A21"/>
    <mergeCell ref="D20:D21"/>
    <mergeCell ref="E20:E21"/>
    <mergeCell ref="F20:F21"/>
    <mergeCell ref="B20:C21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A6:L6"/>
    <mergeCell ref="A1:L1"/>
    <mergeCell ref="A2:L2"/>
    <mergeCell ref="A3:L3"/>
    <mergeCell ref="A4:L4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Cristiane</cp:lastModifiedBy>
  <cp:lastPrinted>2018-04-26T22:52:57Z</cp:lastPrinted>
  <dcterms:created xsi:type="dcterms:W3CDTF">2014-12-29T13:55:54Z</dcterms:created>
  <dcterms:modified xsi:type="dcterms:W3CDTF">2018-11-20T12:22:23Z</dcterms:modified>
</cp:coreProperties>
</file>