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FH-UFG\Downloads\"/>
    </mc:Choice>
  </mc:AlternateContent>
  <xr:revisionPtr revIDLastSave="0" documentId="13_ncr:1_{42D0654F-DD7F-4FFB-8D68-7599C9974E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estrad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SUu96eQW4YAeihZAB8Xo+ZSUMJ1bAuYiOgCsCRjxH68="/>
    </ext>
  </extLst>
</workbook>
</file>

<file path=xl/calcChain.xml><?xml version="1.0" encoding="utf-8"?>
<calcChain xmlns="http://schemas.openxmlformats.org/spreadsheetml/2006/main">
  <c r="B73" i="2" l="1"/>
  <c r="B72" i="2"/>
  <c r="B71" i="2"/>
  <c r="B70" i="2"/>
  <c r="B69" i="2"/>
  <c r="B68" i="2"/>
  <c r="B63" i="2"/>
  <c r="B62" i="2"/>
  <c r="B61" i="2"/>
  <c r="B60" i="2"/>
  <c r="B59" i="2"/>
  <c r="B58" i="2"/>
  <c r="B57" i="2"/>
  <c r="B56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36" i="2"/>
  <c r="B35" i="2"/>
  <c r="B34" i="2"/>
  <c r="B33" i="2"/>
  <c r="B25" i="2"/>
  <c r="B22" i="2"/>
  <c r="B21" i="2"/>
  <c r="B19" i="2"/>
  <c r="B18" i="2"/>
  <c r="B16" i="2"/>
  <c r="B15" i="2"/>
  <c r="B14" i="2"/>
  <c r="B13" i="2"/>
  <c r="B12" i="2"/>
  <c r="B11" i="2"/>
  <c r="B9" i="2"/>
  <c r="B8" i="2"/>
  <c r="B7" i="2"/>
  <c r="B6" i="2"/>
  <c r="B37" i="2" l="1"/>
  <c r="B31" i="2" s="1"/>
  <c r="B10" i="2"/>
  <c r="C10" i="2" s="1"/>
  <c r="B55" i="2"/>
  <c r="C55" i="2" s="1"/>
  <c r="B64" i="2"/>
  <c r="C64" i="2" s="1"/>
  <c r="B74" i="2"/>
  <c r="C74" i="2" s="1"/>
  <c r="B66" i="2" s="1"/>
  <c r="B20" i="2"/>
  <c r="C20" i="2" s="1"/>
  <c r="B17" i="2"/>
  <c r="C17" i="2" s="1"/>
  <c r="B23" i="2"/>
  <c r="C23" i="2" s="1"/>
  <c r="B4" i="2" l="1"/>
  <c r="B40" i="2"/>
</calcChain>
</file>

<file path=xl/sharedStrings.xml><?xml version="1.0" encoding="utf-8"?>
<sst xmlns="http://schemas.openxmlformats.org/spreadsheetml/2006/main" count="86" uniqueCount="70">
  <si>
    <t>NATUREZA</t>
  </si>
  <si>
    <t>PONTUAÇÃO</t>
  </si>
  <si>
    <t>Curso de Especialização lato sensu concluído na Área de História</t>
  </si>
  <si>
    <t>Curso de Especialização lato sensu concluído em Áreas afins</t>
  </si>
  <si>
    <t>Cursos Extra-Curriculares realizados na Área de História - 64 horas ou mais</t>
  </si>
  <si>
    <t>Cursos Extra-Curriculares realizados em Áreas afins - 64 horas ou mais</t>
  </si>
  <si>
    <t>Cursos Extra-Curriculares realizados na Área de História - entre 12 e 64 horas</t>
  </si>
  <si>
    <t>Cursos Extra-Curriculares realizados em Áreas afins - entre 12 e 64 horas</t>
  </si>
  <si>
    <t>Mini-cursos Extra-Curriculares realizados na Área de História - 12 horas ou menos</t>
  </si>
  <si>
    <t>Mini-cursos Extra-Curriculares realizados em Áreas afins - 12 horas ou menos</t>
  </si>
  <si>
    <t>Máximo de 20 (vinte) pontos na soma de todos os itens imediatamente acima</t>
  </si>
  <si>
    <t>Estágio ou Monitoria realizados na Área de História - mais de 64 horas - com ou sem bolsa</t>
  </si>
  <si>
    <t>Estágio ou Monitoria realizados em Áreas afins - mais de 64 horas - com ou sem bolsa</t>
  </si>
  <si>
    <t>Máximo de 10 (dez) pontos na soma de todos os itens imediatamente acima</t>
  </si>
  <si>
    <t>3) ATIVIDADES DE PESQUISA</t>
  </si>
  <si>
    <t>Máximo de 100 (cem) pontos neste item 3</t>
  </si>
  <si>
    <t>4) PRODUÇÃO ACADÊMICO-CIENTÍFICA</t>
  </si>
  <si>
    <t>5) ATIVIDADES DE DOCÊNCIA E SIMILARES</t>
  </si>
  <si>
    <t>Máximo de 80 (oitenta) pontos na soma de todos os itens acima</t>
  </si>
  <si>
    <t>1) Formação Acadêmica Complementar</t>
  </si>
  <si>
    <t>Curso de Especialização lato sensu em andamento (mais de 50%) na Área de História</t>
  </si>
  <si>
    <t>Curso de Especialização lato sensu em andamento (mais de 50%) em Áreas afins</t>
  </si>
  <si>
    <t>Máximo de 50 (cinquenta) pontos na soma de todos os itens imediatamente acima</t>
  </si>
  <si>
    <t>Eventos Acadêmico-Científicos na Área de História - participação como ouvinte - mais 8 horas</t>
  </si>
  <si>
    <t>Eventos Acadêmico-Científicos em Áreas afins - participação como ouvinte - mais de 8 horas</t>
  </si>
  <si>
    <t>2) DESEMPENHO ACADÊMICO (NA GRADUAÇÃO)</t>
  </si>
  <si>
    <r>
      <rPr>
        <b/>
        <sz val="10"/>
        <color theme="1"/>
        <rFont val="Arial"/>
      </rPr>
      <t>Conclusão da Graduação</t>
    </r>
    <r>
      <rPr>
        <sz val="10"/>
        <color theme="1"/>
        <rFont val="Arial"/>
      </rPr>
      <t xml:space="preserve"> dentro do prazo normal do curso</t>
    </r>
  </si>
  <si>
    <r>
      <rPr>
        <b/>
        <sz val="10"/>
        <color theme="1"/>
        <rFont val="Arial"/>
      </rPr>
      <t>Percentual de Notas Máximas</t>
    </r>
    <r>
      <rPr>
        <sz val="10"/>
        <color theme="1"/>
        <rFont val="Arial"/>
      </rPr>
      <t xml:space="preserve"> (entre 9,0 e 10,0 ou equivalente) nas Disciplinas de Graduação*</t>
    </r>
  </si>
  <si>
    <t>*Número de disciplinas com nota máxima (na média final de aprovação) dividido pelo número total de disciplinas do curso.</t>
  </si>
  <si>
    <r>
      <rPr>
        <b/>
        <sz val="10"/>
        <color theme="1"/>
        <rFont val="Arial Narrow"/>
      </rPr>
      <t>Vínculo Regular com algum Projeto de Pesquisa</t>
    </r>
    <r>
      <rPr>
        <sz val="10"/>
        <color theme="1"/>
        <rFont val="Arial Narrow"/>
      </rPr>
      <t>* na área de História - com bolsa</t>
    </r>
  </si>
  <si>
    <r>
      <rPr>
        <b/>
        <sz val="10"/>
        <color theme="1"/>
        <rFont val="Arial Narrow"/>
      </rPr>
      <t>Vínculo Regular com algum Projeto de Pesquisa</t>
    </r>
    <r>
      <rPr>
        <sz val="10"/>
        <color theme="1"/>
        <rFont val="Arial Narrow"/>
      </rPr>
      <t>* na área de História - sem bolsa</t>
    </r>
  </si>
  <si>
    <r>
      <rPr>
        <b/>
        <sz val="10"/>
        <color theme="1"/>
        <rFont val="Arial Narrow"/>
      </rPr>
      <t>Vínculo Regular com algum Projeto de Pesquisa</t>
    </r>
    <r>
      <rPr>
        <sz val="10"/>
        <color theme="1"/>
        <rFont val="Arial Narrow"/>
      </rPr>
      <t>* em Áreas afins - com bolsa</t>
    </r>
  </si>
  <si>
    <r>
      <rPr>
        <b/>
        <sz val="10"/>
        <color theme="1"/>
        <rFont val="Arial Narrow"/>
      </rPr>
      <t>Vínculo Regular com algum Projeto de Pesquisa</t>
    </r>
    <r>
      <rPr>
        <sz val="10"/>
        <color theme="1"/>
        <rFont val="Arial Narrow"/>
      </rPr>
      <t>* em Áreas afins - sem bolsa</t>
    </r>
  </si>
  <si>
    <t>* Apenas para Projetos de Pesquisa vinculados e/ou credenciados oficialmente a/em alguma instituição de pesquisa, de fomento ou de ensino superior. São considerados apenas as bolsas e financiamentos oferecidos por tais instituições.</t>
  </si>
  <si>
    <r>
      <rPr>
        <b/>
        <sz val="10"/>
        <color theme="1"/>
        <rFont val="Arial"/>
      </rPr>
      <t>Livro</t>
    </r>
    <r>
      <rPr>
        <sz val="10"/>
        <color theme="1"/>
        <rFont val="Arial"/>
      </rPr>
      <t xml:space="preserve"> publicado (incluindo co-autoria) com editora e ISBN - com conteúdo na área de História</t>
    </r>
  </si>
  <si>
    <r>
      <rPr>
        <b/>
        <sz val="10"/>
        <color theme="1"/>
        <rFont val="Arial"/>
      </rPr>
      <t>Livro</t>
    </r>
    <r>
      <rPr>
        <sz val="10"/>
        <color theme="1"/>
        <rFont val="Arial"/>
      </rPr>
      <t xml:space="preserve"> publicado (incluindo co-autoria) com editora e ISBN, com conteúdo em Áreas afins</t>
    </r>
  </si>
  <si>
    <r>
      <rPr>
        <b/>
        <sz val="10"/>
        <color theme="1"/>
        <rFont val="Arial"/>
      </rPr>
      <t>Trabalho premiado</t>
    </r>
    <r>
      <rPr>
        <sz val="10"/>
        <color theme="1"/>
        <rFont val="Arial"/>
      </rPr>
      <t xml:space="preserve"> em evento científico ou por agências de fomento ou por entidades/instituições acadêmico-científicas</t>
    </r>
  </si>
  <si>
    <r>
      <rPr>
        <b/>
        <sz val="10"/>
        <color theme="1"/>
        <rFont val="Arial"/>
      </rPr>
      <t>Livro Paradidático</t>
    </r>
    <r>
      <rPr>
        <sz val="10"/>
        <color theme="1"/>
        <rFont val="Arial"/>
      </rPr>
      <t xml:space="preserve"> publicado (incluindo co-autoria) com editora e ISBN - na área de História</t>
    </r>
  </si>
  <si>
    <r>
      <rPr>
        <b/>
        <sz val="10"/>
        <color theme="1"/>
        <rFont val="Arial"/>
      </rPr>
      <t>Livro Paradidático</t>
    </r>
    <r>
      <rPr>
        <sz val="10"/>
        <color theme="1"/>
        <rFont val="Arial"/>
      </rPr>
      <t xml:space="preserve"> publicado (incluindo co-autoria) com editora e ISBN - em áreas afins</t>
    </r>
  </si>
  <si>
    <r>
      <rPr>
        <b/>
        <sz val="10"/>
        <color theme="1"/>
        <rFont val="Arial"/>
      </rPr>
      <t>Capítulo de Livro</t>
    </r>
    <r>
      <rPr>
        <sz val="10"/>
        <color theme="1"/>
        <rFont val="Arial"/>
      </rPr>
      <t>-Coletânea publicado (incluindo co-autoria) com editora e ISBN - com conteúdo na área de História</t>
    </r>
  </si>
  <si>
    <r>
      <rPr>
        <b/>
        <sz val="10"/>
        <color theme="1"/>
        <rFont val="Arial"/>
      </rPr>
      <t>Capítulo de Livro</t>
    </r>
    <r>
      <rPr>
        <sz val="10"/>
        <color theme="1"/>
        <rFont val="Arial"/>
      </rPr>
      <t>-Coletânea publicado (incluindo co-autoria) com editora e ISBN - com conteúdo em Áreas afins</t>
    </r>
  </si>
  <si>
    <r>
      <rPr>
        <b/>
        <sz val="10"/>
        <color theme="1"/>
        <rFont val="Arial"/>
      </rPr>
      <t>Livro-Coletânea organizado</t>
    </r>
    <r>
      <rPr>
        <sz val="10"/>
        <color theme="1"/>
        <rFont val="Arial"/>
      </rPr>
      <t xml:space="preserve"> (incluindo co-organização) com editora e ISBN - com conteúdo na área de História</t>
    </r>
  </si>
  <si>
    <r>
      <rPr>
        <b/>
        <sz val="10"/>
        <color theme="1"/>
        <rFont val="Arial"/>
      </rPr>
      <t>Livro-Coletânea organizado</t>
    </r>
    <r>
      <rPr>
        <sz val="10"/>
        <color theme="1"/>
        <rFont val="Arial"/>
      </rPr>
      <t xml:space="preserve"> (incluindo co-organização) com editora e ISBN - com conteúdo em Áreas afins</t>
    </r>
  </si>
  <si>
    <r>
      <rPr>
        <b/>
        <sz val="10"/>
        <color theme="1"/>
        <rFont val="Arial"/>
      </rPr>
      <t>Artigo</t>
    </r>
    <r>
      <rPr>
        <sz val="10"/>
        <color theme="1"/>
        <rFont val="Arial"/>
      </rPr>
      <t xml:space="preserve"> completo publicado (incluindo co-autoria) em periódico científico especializado, com corpo editorial e ISBN - com conteúdo na área de História - versão impressa ou eletrônica</t>
    </r>
  </si>
  <si>
    <r>
      <rPr>
        <b/>
        <sz val="10"/>
        <color theme="1"/>
        <rFont val="Arial"/>
      </rPr>
      <t>Artigo</t>
    </r>
    <r>
      <rPr>
        <sz val="10"/>
        <color theme="1"/>
        <rFont val="Arial"/>
      </rPr>
      <t xml:space="preserve"> completo publicado (incluindo co-autoria) em periódico científico especializado, com corpo editorial e ISBN - com conteúdo em Áreas afins - versão impressa ou eletrônica</t>
    </r>
  </si>
  <si>
    <r>
      <rPr>
        <b/>
        <sz val="10"/>
        <color theme="1"/>
        <rFont val="Arial"/>
      </rPr>
      <t>Trabalho completo publicado em anais</t>
    </r>
    <r>
      <rPr>
        <sz val="10"/>
        <color theme="1"/>
        <rFont val="Arial"/>
      </rPr>
      <t xml:space="preserve"> de evento acadêmico-científico, com conteúdo na área de História - versão impressa, digital ou eletrônica</t>
    </r>
  </si>
  <si>
    <r>
      <rPr>
        <b/>
        <sz val="10"/>
        <color theme="1"/>
        <rFont val="Arial"/>
      </rPr>
      <t>Trabalho completo publicado em anais</t>
    </r>
    <r>
      <rPr>
        <sz val="10"/>
        <color theme="1"/>
        <rFont val="Arial"/>
      </rPr>
      <t xml:space="preserve"> de evento acadêmico-científico, com conteúdo em Áreas afins - versão impressa, digital ou eletrônica</t>
    </r>
  </si>
  <si>
    <r>
      <rPr>
        <b/>
        <sz val="10"/>
        <color theme="1"/>
        <rFont val="Arial"/>
      </rPr>
      <t>Artigo de opinião</t>
    </r>
    <r>
      <rPr>
        <sz val="10"/>
        <color theme="1"/>
        <rFont val="Arial"/>
      </rPr>
      <t xml:space="preserve"> ou de </t>
    </r>
    <r>
      <rPr>
        <b/>
        <sz val="10"/>
        <color theme="1"/>
        <rFont val="Arial"/>
      </rPr>
      <t>divulgação científica</t>
    </r>
    <r>
      <rPr>
        <sz val="10"/>
        <color theme="1"/>
        <rFont val="Arial"/>
      </rPr>
      <t xml:space="preserve"> publicado em jornais ou revistas tipo magazines com conteúdo na área de História - incluindo </t>
    </r>
    <r>
      <rPr>
        <b/>
        <sz val="10"/>
        <color theme="1"/>
        <rFont val="Arial"/>
      </rPr>
      <t>textos didáticos</t>
    </r>
    <r>
      <rPr>
        <sz val="10"/>
        <color theme="1"/>
        <rFont val="Arial"/>
      </rPr>
      <t xml:space="preserve"> para uso local</t>
    </r>
  </si>
  <si>
    <r>
      <rPr>
        <b/>
        <sz val="10"/>
        <color theme="1"/>
        <rFont val="Arial"/>
      </rPr>
      <t>Artigo de opinião</t>
    </r>
    <r>
      <rPr>
        <sz val="10"/>
        <color theme="1"/>
        <rFont val="Arial"/>
      </rPr>
      <t xml:space="preserve"> ou de </t>
    </r>
    <r>
      <rPr>
        <b/>
        <sz val="10"/>
        <color theme="1"/>
        <rFont val="Arial"/>
      </rPr>
      <t>divulgação científica</t>
    </r>
    <r>
      <rPr>
        <sz val="10"/>
        <color theme="1"/>
        <rFont val="Arial"/>
      </rPr>
      <t xml:space="preserve"> publicado em jornais ou revistas tipo magazines com conteúdo em Áreas afins – incluindo </t>
    </r>
    <r>
      <rPr>
        <b/>
        <sz val="10"/>
        <color theme="1"/>
        <rFont val="Arial"/>
      </rPr>
      <t>textos didáticos</t>
    </r>
    <r>
      <rPr>
        <sz val="10"/>
        <color theme="1"/>
        <rFont val="Arial"/>
      </rPr>
      <t xml:space="preserve"> para uso local</t>
    </r>
  </si>
  <si>
    <r>
      <rPr>
        <b/>
        <sz val="10"/>
        <color theme="1"/>
        <rFont val="Arial"/>
      </rPr>
      <t>Resenha</t>
    </r>
    <r>
      <rPr>
        <sz val="10"/>
        <color theme="1"/>
        <rFont val="Arial"/>
      </rPr>
      <t xml:space="preserve"> publicada em periódico científico especializado, com corpo editorial e ISBN - de obra com conteúdo na área de História - versão impressa ou eletrônica</t>
    </r>
  </si>
  <si>
    <r>
      <rPr>
        <b/>
        <sz val="10"/>
        <color theme="1"/>
        <rFont val="Arial"/>
      </rPr>
      <t>Resenha</t>
    </r>
    <r>
      <rPr>
        <sz val="10"/>
        <color theme="1"/>
        <rFont val="Arial"/>
      </rPr>
      <t xml:space="preserve"> publicada em periódico científico especializado, com corpo editorial e ISBN - de obra com conteúdo em Áreas afins - versão impressa ou eletrônica</t>
    </r>
  </si>
  <si>
    <r>
      <rPr>
        <b/>
        <sz val="10"/>
        <color theme="1"/>
        <rFont val="Arial"/>
      </rPr>
      <t>Resumo de trabalho publicado em anais</t>
    </r>
    <r>
      <rPr>
        <sz val="10"/>
        <color theme="1"/>
        <rFont val="Arial"/>
      </rPr>
      <t xml:space="preserve"> de evento acadêmico-científico, com conteúdo na área de História - versão impressa, digital ou eletrônica</t>
    </r>
  </si>
  <si>
    <r>
      <rPr>
        <b/>
        <sz val="10"/>
        <color theme="1"/>
        <rFont val="Arial"/>
      </rPr>
      <t>Resumo de trabalho publicado em anais</t>
    </r>
    <r>
      <rPr>
        <sz val="10"/>
        <color theme="1"/>
        <rFont val="Arial"/>
      </rPr>
      <t xml:space="preserve"> de evento acadêmico-científico, com conteúdo em Áreas afins - versão impressa, digital ou eletrônica</t>
    </r>
  </si>
  <si>
    <r>
      <rPr>
        <b/>
        <sz val="10"/>
        <color theme="1"/>
        <rFont val="Arial"/>
      </rPr>
      <t xml:space="preserve">Trabalho apresentado (comunicação oral) </t>
    </r>
    <r>
      <rPr>
        <sz val="10"/>
        <color theme="1"/>
        <rFont val="Arial"/>
      </rPr>
      <t>em evento acadêmico-científico - com conteúdo na área de História</t>
    </r>
  </si>
  <si>
    <r>
      <rPr>
        <b/>
        <sz val="10"/>
        <color theme="1"/>
        <rFont val="Arial"/>
      </rPr>
      <t>Trabalho apresentado (comunicação oral)</t>
    </r>
    <r>
      <rPr>
        <sz val="10"/>
        <color theme="1"/>
        <rFont val="Arial"/>
      </rPr>
      <t xml:space="preserve"> em evento acadêmico-científico - com conteúdo em Áreas afins</t>
    </r>
  </si>
  <si>
    <r>
      <rPr>
        <b/>
        <sz val="10"/>
        <color theme="1"/>
        <rFont val="Arial"/>
      </rPr>
      <t>Disciplina ministrada</t>
    </r>
    <r>
      <rPr>
        <sz val="10"/>
        <color theme="1"/>
        <rFont val="Arial"/>
      </rPr>
      <t xml:space="preserve"> em curso de Graduação (semestral) com conteúdo na área de História </t>
    </r>
  </si>
  <si>
    <r>
      <rPr>
        <b/>
        <sz val="10"/>
        <color theme="1"/>
        <rFont val="Arial"/>
      </rPr>
      <t>Disciplina ministrada</t>
    </r>
    <r>
      <rPr>
        <sz val="10"/>
        <color theme="1"/>
        <rFont val="Arial"/>
      </rPr>
      <t xml:space="preserve"> em curso de Graduação (semestral) com conteúdo em Áreas afins </t>
    </r>
  </si>
  <si>
    <r>
      <rPr>
        <b/>
        <sz val="10"/>
        <color theme="1"/>
        <rFont val="Arial"/>
      </rPr>
      <t>Orientação de Trabalho Final</t>
    </r>
    <r>
      <rPr>
        <sz val="10"/>
        <color theme="1"/>
        <rFont val="Arial"/>
      </rPr>
      <t xml:space="preserve"> de curso de Graduação concluído e aprovado - na área de História</t>
    </r>
  </si>
  <si>
    <r>
      <rPr>
        <b/>
        <sz val="10"/>
        <color theme="1"/>
        <rFont val="Arial"/>
      </rPr>
      <t>Orientação de Trabalho Final</t>
    </r>
    <r>
      <rPr>
        <sz val="10"/>
        <color theme="1"/>
        <rFont val="Arial"/>
      </rPr>
      <t xml:space="preserve"> de curso de Graduação concluído e aprovado - em Áreas afins</t>
    </r>
  </si>
  <si>
    <r>
      <rPr>
        <b/>
        <sz val="10"/>
        <color theme="1"/>
        <rFont val="Arial"/>
      </rPr>
      <t>Membro de Banca de defesa</t>
    </r>
    <r>
      <rPr>
        <sz val="10"/>
        <color theme="1"/>
        <rFont val="Arial"/>
      </rPr>
      <t xml:space="preserve"> de Trabalho Final de curso de Graduação - na área de História</t>
    </r>
  </si>
  <si>
    <r>
      <rPr>
        <b/>
        <sz val="10"/>
        <color theme="1"/>
        <rFont val="Arial"/>
      </rPr>
      <t>Membro de Banca de defesa</t>
    </r>
    <r>
      <rPr>
        <sz val="10"/>
        <color theme="1"/>
        <rFont val="Arial"/>
      </rPr>
      <t xml:space="preserve"> de Trabalho Final de curso de Graduação - em Áreas afins</t>
    </r>
  </si>
  <si>
    <t>Máximo de 100 (cem) pontos neste item 5</t>
  </si>
  <si>
    <t>DIGITE AQUI O SEU NOME</t>
  </si>
  <si>
    <t>ATENÇÃO CANDIDATO(A)!!!</t>
  </si>
  <si>
    <t xml:space="preserve">Preencha exclusivamente as células em roxo. </t>
  </si>
  <si>
    <t>Preencha exclusivamente com a quantidade de atividades realizadas.</t>
  </si>
  <si>
    <t>Número de disciplinas com nota máxima (na média final de aprovação) dividido pelo número total de disciplinas do curso.</t>
  </si>
  <si>
    <t>Inserir somente o número 1 no item, caso tenha concluído no prazo normal do curso.</t>
  </si>
  <si>
    <t>Preencha somente com a quantidade de atividades realizadas</t>
  </si>
  <si>
    <t>TABELA DE PONTUAÇÃO DE CURRÍCULO - MESTRADO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</si>
</sst>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 Narrow"/>
    </font>
    <font>
      <sz val="9"/>
      <color theme="1"/>
      <name val="Arial Narrow"/>
    </font>
    <font>
      <i/>
      <sz val="9"/>
      <color theme="1"/>
      <name val="Arial Narrow"/>
    </font>
    <font>
      <b/>
      <i/>
      <sz val="10"/>
      <color theme="1"/>
      <name val="Arial"/>
    </font>
    <font>
      <b/>
      <sz val="12"/>
      <color theme="1"/>
      <name val="Arial Narrow"/>
    </font>
    <font>
      <i/>
      <sz val="10"/>
      <color theme="1"/>
      <name val="Arial"/>
    </font>
    <font>
      <b/>
      <sz val="10"/>
      <color theme="1"/>
      <name val="Arial Narrow"/>
    </font>
    <font>
      <sz val="10"/>
      <color theme="1"/>
      <name val="Arial Narrow"/>
    </font>
    <font>
      <i/>
      <sz val="10"/>
      <color theme="1"/>
      <name val="Arial Narrow"/>
    </font>
    <font>
      <sz val="10"/>
      <color theme="1"/>
      <name val="Arial"/>
      <family val="2"/>
    </font>
    <font>
      <b/>
      <sz val="14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99"/>
        <bgColor rgb="FFFFFF99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3" fillId="0" borderId="3" xfId="0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1" fillId="0" borderId="6" xfId="0" applyFont="1" applyBorder="1"/>
    <xf numFmtId="0" fontId="6" fillId="2" borderId="1" xfId="0" applyFont="1" applyFill="1" applyBorder="1" applyAlignment="1">
      <alignment horizontal="center"/>
    </xf>
    <xf numFmtId="0" fontId="9" fillId="0" borderId="7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right" vertical="top" wrapText="1"/>
    </xf>
    <xf numFmtId="0" fontId="2" fillId="3" borderId="3" xfId="0" applyFont="1" applyFill="1" applyBorder="1" applyAlignment="1">
      <alignment horizontal="center"/>
    </xf>
    <xf numFmtId="0" fontId="11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right" vertical="top" wrapText="1"/>
    </xf>
    <xf numFmtId="0" fontId="2" fillId="2" borderId="9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/>
    <xf numFmtId="0" fontId="15" fillId="0" borderId="0" xfId="0" applyFont="1"/>
    <xf numFmtId="0" fontId="16" fillId="0" borderId="0" xfId="0" applyFont="1"/>
    <xf numFmtId="0" fontId="4" fillId="0" borderId="11" xfId="0" applyFont="1" applyBorder="1" applyAlignment="1">
      <alignment horizontal="center" vertical="center" wrapText="1"/>
    </xf>
    <xf numFmtId="0" fontId="0" fillId="4" borderId="10" xfId="0" applyFill="1" applyBorder="1"/>
    <xf numFmtId="0" fontId="1" fillId="4" borderId="10" xfId="0" applyFont="1" applyFill="1" applyBorder="1"/>
    <xf numFmtId="0" fontId="12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03"/>
  <sheetViews>
    <sheetView tabSelected="1" workbookViewId="0">
      <selection activeCell="I7" sqref="I7"/>
    </sheetView>
  </sheetViews>
  <sheetFormatPr defaultColWidth="12.5703125" defaultRowHeight="15" customHeight="1" x14ac:dyDescent="0.2"/>
  <cols>
    <col min="1" max="1" width="78.85546875" customWidth="1"/>
    <col min="2" max="2" width="10.5703125" customWidth="1"/>
    <col min="3" max="26" width="8" customWidth="1"/>
  </cols>
  <sheetData>
    <row r="1" spans="1:7" ht="22.5" customHeight="1" x14ac:dyDescent="0.25">
      <c r="A1" s="26" t="s">
        <v>62</v>
      </c>
      <c r="B1" s="26"/>
      <c r="C1" s="26"/>
      <c r="D1" s="26"/>
      <c r="E1" s="26"/>
      <c r="F1" s="26"/>
    </row>
    <row r="2" spans="1:7" ht="23.25" customHeight="1" x14ac:dyDescent="0.25">
      <c r="A2" s="25" t="s">
        <v>69</v>
      </c>
      <c r="C2" s="27" t="s">
        <v>63</v>
      </c>
    </row>
    <row r="3" spans="1:7" ht="15.75" customHeight="1" x14ac:dyDescent="0.25">
      <c r="C3" s="28" t="s">
        <v>64</v>
      </c>
    </row>
    <row r="4" spans="1:7" ht="12.75" customHeight="1" x14ac:dyDescent="0.2">
      <c r="A4" s="4" t="s">
        <v>19</v>
      </c>
      <c r="B4" s="2">
        <f>SUM(C10,C17,C20,C23)</f>
        <v>0</v>
      </c>
    </row>
    <row r="5" spans="1:7" ht="13.5" customHeight="1" x14ac:dyDescent="0.2">
      <c r="A5" s="1" t="s">
        <v>0</v>
      </c>
      <c r="B5" s="7" t="s">
        <v>1</v>
      </c>
    </row>
    <row r="6" spans="1:7" ht="13.5" customHeight="1" x14ac:dyDescent="0.2">
      <c r="A6" s="1" t="s">
        <v>2</v>
      </c>
      <c r="B6" s="29">
        <f>PRODUCT(50)*C6</f>
        <v>0</v>
      </c>
      <c r="C6" s="30"/>
      <c r="D6" s="34" t="s">
        <v>65</v>
      </c>
      <c r="E6" s="35"/>
      <c r="F6" s="35"/>
      <c r="G6" s="35"/>
    </row>
    <row r="7" spans="1:7" ht="13.5" customHeight="1" x14ac:dyDescent="0.2">
      <c r="A7" s="1" t="s">
        <v>20</v>
      </c>
      <c r="B7" s="29">
        <f>PRODUCT(20)*C7</f>
        <v>0</v>
      </c>
      <c r="C7" s="30"/>
      <c r="D7" s="34"/>
      <c r="E7" s="35"/>
      <c r="F7" s="35"/>
      <c r="G7" s="35"/>
    </row>
    <row r="8" spans="1:7" ht="13.5" customHeight="1" x14ac:dyDescent="0.2">
      <c r="A8" s="1" t="s">
        <v>3</v>
      </c>
      <c r="B8" s="29">
        <f>PRODUCT(35)*C8</f>
        <v>0</v>
      </c>
      <c r="C8" s="30"/>
      <c r="D8" s="34"/>
      <c r="E8" s="35"/>
      <c r="F8" s="35"/>
      <c r="G8" s="35"/>
    </row>
    <row r="9" spans="1:7" ht="13.5" customHeight="1" x14ac:dyDescent="0.2">
      <c r="A9" s="1" t="s">
        <v>21</v>
      </c>
      <c r="B9" s="29">
        <f>PRODUCT(14)*C9</f>
        <v>0</v>
      </c>
      <c r="C9" s="30"/>
      <c r="D9" s="34"/>
      <c r="E9" s="35"/>
      <c r="F9" s="35"/>
      <c r="G9" s="35"/>
    </row>
    <row r="10" spans="1:7" ht="13.5" customHeight="1" x14ac:dyDescent="0.2">
      <c r="A10" s="4" t="s">
        <v>22</v>
      </c>
      <c r="B10" s="5">
        <f>SUM(B6:B9)</f>
        <v>0</v>
      </c>
      <c r="C10" s="6">
        <f>IF(B10&gt;50,50,B10)</f>
        <v>0</v>
      </c>
    </row>
    <row r="11" spans="1:7" ht="13.5" customHeight="1" x14ac:dyDescent="0.2">
      <c r="A11" s="1" t="s">
        <v>4</v>
      </c>
      <c r="B11" s="29">
        <f>PRODUCT(12)*C11</f>
        <v>0</v>
      </c>
      <c r="C11" s="30"/>
      <c r="D11" s="38" t="s">
        <v>65</v>
      </c>
      <c r="E11" s="39"/>
      <c r="F11" s="39"/>
      <c r="G11" s="39"/>
    </row>
    <row r="12" spans="1:7" ht="13.5" customHeight="1" x14ac:dyDescent="0.2">
      <c r="A12" s="1" t="s">
        <v>5</v>
      </c>
      <c r="B12" s="29">
        <f>PRODUCT(9)*C12</f>
        <v>0</v>
      </c>
      <c r="C12" s="30"/>
      <c r="D12" s="38"/>
      <c r="E12" s="39"/>
      <c r="F12" s="39"/>
      <c r="G12" s="39"/>
    </row>
    <row r="13" spans="1:7" ht="13.5" customHeight="1" x14ac:dyDescent="0.2">
      <c r="A13" s="1" t="s">
        <v>6</v>
      </c>
      <c r="B13" s="29">
        <f>PRODUCT(8)*C13</f>
        <v>0</v>
      </c>
      <c r="C13" s="31"/>
      <c r="D13" s="38"/>
      <c r="E13" s="39"/>
      <c r="F13" s="39"/>
      <c r="G13" s="39"/>
    </row>
    <row r="14" spans="1:7" ht="13.5" customHeight="1" x14ac:dyDescent="0.2">
      <c r="A14" s="1" t="s">
        <v>7</v>
      </c>
      <c r="B14" s="29">
        <f t="shared" ref="B14:B15" si="0">PRODUCT(6)*C14</f>
        <v>0</v>
      </c>
      <c r="C14" s="30"/>
      <c r="D14" s="38"/>
      <c r="E14" s="39"/>
      <c r="F14" s="39"/>
      <c r="G14" s="39"/>
    </row>
    <row r="15" spans="1:7" ht="13.5" customHeight="1" x14ac:dyDescent="0.2">
      <c r="A15" s="1" t="s">
        <v>8</v>
      </c>
      <c r="B15" s="29">
        <f t="shared" si="0"/>
        <v>0</v>
      </c>
      <c r="C15" s="31"/>
      <c r="D15" s="38"/>
      <c r="E15" s="39"/>
      <c r="F15" s="39"/>
      <c r="G15" s="39"/>
    </row>
    <row r="16" spans="1:7" ht="13.5" customHeight="1" x14ac:dyDescent="0.2">
      <c r="A16" s="1" t="s">
        <v>9</v>
      </c>
      <c r="B16" s="29">
        <f>PRODUCT(4)*C16</f>
        <v>0</v>
      </c>
      <c r="C16" s="31"/>
      <c r="D16" s="38"/>
      <c r="E16" s="39"/>
      <c r="F16" s="39"/>
      <c r="G16" s="39"/>
    </row>
    <row r="17" spans="1:7" ht="13.5" customHeight="1" x14ac:dyDescent="0.2">
      <c r="A17" s="4" t="s">
        <v>10</v>
      </c>
      <c r="B17" s="5">
        <f>SUM(B11:B16)</f>
        <v>0</v>
      </c>
      <c r="C17" s="6">
        <f>IF(B17&gt;20,20,B17)</f>
        <v>0</v>
      </c>
    </row>
    <row r="18" spans="1:7" ht="13.5" customHeight="1" x14ac:dyDescent="0.2">
      <c r="A18" s="1" t="s">
        <v>11</v>
      </c>
      <c r="B18" s="29">
        <f>PRODUCT(20)*C18</f>
        <v>0</v>
      </c>
      <c r="C18" s="31"/>
      <c r="D18" s="32" t="s">
        <v>65</v>
      </c>
      <c r="E18" s="33"/>
      <c r="F18" s="33"/>
      <c r="G18" s="33"/>
    </row>
    <row r="19" spans="1:7" ht="13.5" customHeight="1" x14ac:dyDescent="0.2">
      <c r="A19" s="1" t="s">
        <v>12</v>
      </c>
      <c r="B19" s="29">
        <f>PRODUCT(15)*C19</f>
        <v>0</v>
      </c>
      <c r="C19" s="30"/>
      <c r="D19" s="32"/>
      <c r="E19" s="33"/>
      <c r="F19" s="33"/>
      <c r="G19" s="33"/>
    </row>
    <row r="20" spans="1:7" ht="13.5" customHeight="1" x14ac:dyDescent="0.2">
      <c r="A20" s="4" t="s">
        <v>10</v>
      </c>
      <c r="B20" s="5">
        <f>SUM(B18:B19)</f>
        <v>0</v>
      </c>
      <c r="C20" s="6">
        <f>IF(B20&gt;20,20,B20)</f>
        <v>0</v>
      </c>
    </row>
    <row r="21" spans="1:7" ht="13.5" customHeight="1" x14ac:dyDescent="0.2">
      <c r="A21" s="1" t="s">
        <v>23</v>
      </c>
      <c r="B21" s="29">
        <f>PRODUCT(4)*C21</f>
        <v>0</v>
      </c>
      <c r="C21" s="30"/>
      <c r="D21" s="32" t="s">
        <v>65</v>
      </c>
      <c r="E21" s="33"/>
      <c r="F21" s="33"/>
      <c r="G21" s="33"/>
    </row>
    <row r="22" spans="1:7" ht="13.5" customHeight="1" x14ac:dyDescent="0.2">
      <c r="A22" s="1" t="s">
        <v>24</v>
      </c>
      <c r="B22" s="29">
        <f>PRODUCT(3)*C22</f>
        <v>0</v>
      </c>
      <c r="C22" s="31"/>
      <c r="D22" s="32"/>
      <c r="E22" s="33"/>
      <c r="F22" s="33"/>
      <c r="G22" s="33"/>
    </row>
    <row r="23" spans="1:7" ht="13.5" customHeight="1" x14ac:dyDescent="0.2">
      <c r="A23" s="4" t="s">
        <v>13</v>
      </c>
      <c r="B23" s="5">
        <f>SUM(B21:B22)</f>
        <v>0</v>
      </c>
      <c r="C23" s="6">
        <f>IF(B23&gt;10,10,B23)</f>
        <v>0</v>
      </c>
    </row>
    <row r="24" spans="1:7" ht="12.75" customHeight="1" x14ac:dyDescent="0.2"/>
    <row r="25" spans="1:7" ht="15.75" customHeight="1" x14ac:dyDescent="0.2">
      <c r="A25" s="8" t="s">
        <v>25</v>
      </c>
      <c r="B25" s="2">
        <f>SUM(C27,C28)</f>
        <v>0</v>
      </c>
    </row>
    <row r="26" spans="1:7" ht="13.5" customHeight="1" x14ac:dyDescent="0.2">
      <c r="A26" s="9" t="s">
        <v>0</v>
      </c>
      <c r="B26" s="10" t="s">
        <v>1</v>
      </c>
    </row>
    <row r="27" spans="1:7" ht="24" customHeight="1" x14ac:dyDescent="0.2">
      <c r="A27" s="11" t="s">
        <v>26</v>
      </c>
      <c r="B27" s="40"/>
      <c r="C27" s="30"/>
      <c r="D27" s="36" t="s">
        <v>67</v>
      </c>
      <c r="E27" s="37"/>
      <c r="F27" s="37"/>
      <c r="G27" s="37"/>
    </row>
    <row r="28" spans="1:7" ht="25.5" customHeight="1" x14ac:dyDescent="0.2">
      <c r="A28" s="11" t="s">
        <v>27</v>
      </c>
      <c r="B28" s="41"/>
      <c r="C28" s="30"/>
      <c r="D28" s="36" t="s">
        <v>66</v>
      </c>
      <c r="E28" s="37"/>
      <c r="F28" s="37"/>
      <c r="G28" s="37"/>
    </row>
    <row r="29" spans="1:7" ht="25.5" customHeight="1" x14ac:dyDescent="0.2">
      <c r="A29" s="12" t="s">
        <v>28</v>
      </c>
      <c r="B29" s="13"/>
    </row>
    <row r="30" spans="1:7" ht="12.75" customHeight="1" x14ac:dyDescent="0.2"/>
    <row r="31" spans="1:7" ht="12.75" customHeight="1" x14ac:dyDescent="0.2">
      <c r="A31" s="8" t="s">
        <v>14</v>
      </c>
      <c r="B31" s="14">
        <f>IF(B37&gt;100,100,B37)</f>
        <v>0</v>
      </c>
    </row>
    <row r="32" spans="1:7" ht="12.75" customHeight="1" x14ac:dyDescent="0.2">
      <c r="A32" s="15" t="s">
        <v>0</v>
      </c>
      <c r="B32" s="16" t="s">
        <v>1</v>
      </c>
    </row>
    <row r="33" spans="1:7" ht="12.75" customHeight="1" x14ac:dyDescent="0.2">
      <c r="A33" s="15" t="s">
        <v>29</v>
      </c>
      <c r="B33" s="42">
        <f>PRODUCT(100)*C33</f>
        <v>0</v>
      </c>
      <c r="C33" s="31"/>
      <c r="D33" s="38" t="s">
        <v>65</v>
      </c>
      <c r="E33" s="39"/>
      <c r="F33" s="39"/>
      <c r="G33" s="39"/>
    </row>
    <row r="34" spans="1:7" ht="12.75" customHeight="1" x14ac:dyDescent="0.2">
      <c r="A34" s="15" t="s">
        <v>30</v>
      </c>
      <c r="B34" s="42">
        <f>PRODUCT(50)*C34</f>
        <v>0</v>
      </c>
      <c r="C34" s="31"/>
      <c r="D34" s="38"/>
      <c r="E34" s="39"/>
      <c r="F34" s="39"/>
      <c r="G34" s="39"/>
    </row>
    <row r="35" spans="1:7" ht="12.75" customHeight="1" x14ac:dyDescent="0.2">
      <c r="A35" s="15" t="s">
        <v>31</v>
      </c>
      <c r="B35" s="42">
        <f>PRODUCT(75)*C35</f>
        <v>0</v>
      </c>
      <c r="C35" s="31"/>
      <c r="D35" s="38"/>
      <c r="E35" s="39"/>
      <c r="F35" s="39"/>
      <c r="G35" s="39"/>
    </row>
    <row r="36" spans="1:7" ht="12.75" customHeight="1" x14ac:dyDescent="0.2">
      <c r="A36" s="15" t="s">
        <v>32</v>
      </c>
      <c r="B36" s="42">
        <f>PRODUCT(35)*C36</f>
        <v>0</v>
      </c>
      <c r="C36" s="31"/>
      <c r="D36" s="38"/>
      <c r="E36" s="39"/>
      <c r="F36" s="39"/>
      <c r="G36" s="39"/>
    </row>
    <row r="37" spans="1:7" ht="12.75" customHeight="1" x14ac:dyDescent="0.2">
      <c r="A37" s="17" t="s">
        <v>15</v>
      </c>
      <c r="B37" s="18">
        <f>SUM(B33:B36)</f>
        <v>0</v>
      </c>
      <c r="C37" s="1"/>
    </row>
    <row r="38" spans="1:7" ht="38.25" customHeight="1" x14ac:dyDescent="0.2">
      <c r="A38" s="19" t="s">
        <v>33</v>
      </c>
      <c r="B38" s="13"/>
    </row>
    <row r="39" spans="1:7" ht="12.75" customHeight="1" x14ac:dyDescent="0.2"/>
    <row r="40" spans="1:7" ht="12.75" customHeight="1" x14ac:dyDescent="0.2">
      <c r="A40" s="20" t="s">
        <v>16</v>
      </c>
      <c r="B40" s="2">
        <f>SUM(C55,C64)</f>
        <v>0</v>
      </c>
    </row>
    <row r="41" spans="1:7" ht="12.75" customHeight="1" x14ac:dyDescent="0.2">
      <c r="A41" s="21" t="s">
        <v>0</v>
      </c>
      <c r="B41" s="22" t="s">
        <v>1</v>
      </c>
    </row>
    <row r="42" spans="1:7" ht="25.5" customHeight="1" x14ac:dyDescent="0.2">
      <c r="A42" s="21" t="s">
        <v>34</v>
      </c>
      <c r="B42" s="29">
        <f>PRODUCT(60)*C42</f>
        <v>0</v>
      </c>
      <c r="C42" s="30"/>
      <c r="D42" s="38" t="s">
        <v>68</v>
      </c>
      <c r="E42" s="39"/>
      <c r="F42" s="39"/>
      <c r="G42" s="39"/>
    </row>
    <row r="43" spans="1:7" ht="13.5" customHeight="1" x14ac:dyDescent="0.2">
      <c r="A43" s="21" t="s">
        <v>35</v>
      </c>
      <c r="B43" s="29">
        <f t="shared" ref="B43:B44" si="1">PRODUCT(45)*C43</f>
        <v>0</v>
      </c>
      <c r="C43" s="30"/>
      <c r="D43" s="38"/>
      <c r="E43" s="39"/>
      <c r="F43" s="39"/>
      <c r="G43" s="39"/>
    </row>
    <row r="44" spans="1:7" ht="25.5" customHeight="1" x14ac:dyDescent="0.2">
      <c r="A44" s="21" t="s">
        <v>36</v>
      </c>
      <c r="B44" s="29">
        <f t="shared" si="1"/>
        <v>0</v>
      </c>
      <c r="C44" s="30"/>
      <c r="D44" s="38"/>
      <c r="E44" s="39"/>
      <c r="F44" s="39"/>
      <c r="G44" s="39"/>
    </row>
    <row r="45" spans="1:7" ht="25.5" customHeight="1" x14ac:dyDescent="0.2">
      <c r="A45" s="21" t="s">
        <v>37</v>
      </c>
      <c r="B45" s="29">
        <f>PRODUCT(20)*C45</f>
        <v>0</v>
      </c>
      <c r="C45" s="30"/>
      <c r="D45" s="38"/>
      <c r="E45" s="39"/>
      <c r="F45" s="39"/>
      <c r="G45" s="39"/>
    </row>
    <row r="46" spans="1:7" ht="13.5" customHeight="1" x14ac:dyDescent="0.2">
      <c r="A46" s="21" t="s">
        <v>38</v>
      </c>
      <c r="B46" s="29">
        <f>PRODUCT(15)*C46</f>
        <v>0</v>
      </c>
      <c r="C46" s="30"/>
      <c r="D46" s="38"/>
      <c r="E46" s="39"/>
      <c r="F46" s="39"/>
      <c r="G46" s="39"/>
    </row>
    <row r="47" spans="1:7" ht="25.5" customHeight="1" x14ac:dyDescent="0.2">
      <c r="A47" s="21" t="s">
        <v>39</v>
      </c>
      <c r="B47" s="29">
        <f>PRODUCT(20)*C47</f>
        <v>0</v>
      </c>
      <c r="C47" s="30"/>
      <c r="D47" s="38"/>
      <c r="E47" s="39"/>
      <c r="F47" s="39"/>
      <c r="G47" s="39"/>
    </row>
    <row r="48" spans="1:7" ht="25.5" customHeight="1" x14ac:dyDescent="0.2">
      <c r="A48" s="21" t="s">
        <v>40</v>
      </c>
      <c r="B48" s="29">
        <f>PRODUCT(15)*C48</f>
        <v>0</v>
      </c>
      <c r="C48" s="30"/>
      <c r="D48" s="38"/>
      <c r="E48" s="39"/>
      <c r="F48" s="39"/>
      <c r="G48" s="39"/>
    </row>
    <row r="49" spans="1:7" ht="25.5" customHeight="1" x14ac:dyDescent="0.2">
      <c r="A49" s="21" t="s">
        <v>41</v>
      </c>
      <c r="B49" s="29">
        <f>PRODUCT(20)*C49</f>
        <v>0</v>
      </c>
      <c r="C49" s="30"/>
      <c r="D49" s="38"/>
      <c r="E49" s="39"/>
      <c r="F49" s="39"/>
      <c r="G49" s="39"/>
    </row>
    <row r="50" spans="1:7" ht="25.5" customHeight="1" x14ac:dyDescent="0.2">
      <c r="A50" s="21" t="s">
        <v>42</v>
      </c>
      <c r="B50" s="29">
        <f>PRODUCT(15)*C50</f>
        <v>0</v>
      </c>
      <c r="C50" s="30"/>
      <c r="D50" s="38"/>
      <c r="E50" s="39"/>
      <c r="F50" s="39"/>
      <c r="G50" s="39"/>
    </row>
    <row r="51" spans="1:7" ht="25.5" customHeight="1" x14ac:dyDescent="0.2">
      <c r="A51" s="21" t="s">
        <v>43</v>
      </c>
      <c r="B51" s="29">
        <f>PRODUCT(20)*C51</f>
        <v>0</v>
      </c>
      <c r="C51" s="30"/>
      <c r="D51" s="38"/>
      <c r="E51" s="39"/>
      <c r="F51" s="39"/>
      <c r="G51" s="39"/>
    </row>
    <row r="52" spans="1:7" ht="25.5" customHeight="1" x14ac:dyDescent="0.2">
      <c r="A52" s="21" t="s">
        <v>44</v>
      </c>
      <c r="B52" s="29">
        <f>PRODUCT(15)*C52</f>
        <v>0</v>
      </c>
      <c r="C52" s="30"/>
      <c r="D52" s="38"/>
      <c r="E52" s="39"/>
      <c r="F52" s="39"/>
      <c r="G52" s="39"/>
    </row>
    <row r="53" spans="1:7" ht="25.5" customHeight="1" x14ac:dyDescent="0.2">
      <c r="A53" s="21" t="s">
        <v>45</v>
      </c>
      <c r="B53" s="29">
        <f>PRODUCT(10)*C53</f>
        <v>0</v>
      </c>
      <c r="C53" s="30"/>
      <c r="D53" s="38"/>
      <c r="E53" s="39"/>
      <c r="F53" s="39"/>
      <c r="G53" s="39"/>
    </row>
    <row r="54" spans="1:7" ht="25.5" customHeight="1" x14ac:dyDescent="0.2">
      <c r="A54" s="21" t="s">
        <v>46</v>
      </c>
      <c r="B54" s="29">
        <f>PRODUCT(8)*C54</f>
        <v>0</v>
      </c>
      <c r="C54" s="30"/>
      <c r="D54" s="38"/>
      <c r="E54" s="39"/>
      <c r="F54" s="39"/>
      <c r="G54" s="39"/>
    </row>
    <row r="55" spans="1:7" ht="13.5" customHeight="1" x14ac:dyDescent="0.2">
      <c r="A55" s="23" t="s">
        <v>18</v>
      </c>
      <c r="B55" s="5">
        <f>SUM(B42:B54)</f>
        <v>0</v>
      </c>
      <c r="C55" s="6">
        <f>IF(B55&gt;80,80,B55)</f>
        <v>0</v>
      </c>
    </row>
    <row r="56" spans="1:7" ht="25.5" customHeight="1" x14ac:dyDescent="0.2">
      <c r="A56" s="21" t="s">
        <v>47</v>
      </c>
      <c r="B56" s="29">
        <f>PRODUCT(4)*C56</f>
        <v>0</v>
      </c>
      <c r="C56" s="30"/>
      <c r="D56" s="38" t="s">
        <v>68</v>
      </c>
      <c r="E56" s="39"/>
      <c r="F56" s="39"/>
      <c r="G56" s="39"/>
    </row>
    <row r="57" spans="1:7" ht="25.5" customHeight="1" x14ac:dyDescent="0.2">
      <c r="A57" s="21" t="s">
        <v>48</v>
      </c>
      <c r="B57" s="29">
        <f>PRODUCT(3)*C57</f>
        <v>0</v>
      </c>
      <c r="C57" s="30"/>
      <c r="D57" s="38"/>
      <c r="E57" s="39"/>
      <c r="F57" s="39"/>
      <c r="G57" s="39"/>
    </row>
    <row r="58" spans="1:7" ht="25.5" customHeight="1" x14ac:dyDescent="0.2">
      <c r="A58" s="21" t="s">
        <v>49</v>
      </c>
      <c r="B58" s="29">
        <f>PRODUCT(4)*C58</f>
        <v>0</v>
      </c>
      <c r="C58" s="30"/>
      <c r="D58" s="38"/>
      <c r="E58" s="39"/>
      <c r="F58" s="39"/>
      <c r="G58" s="39"/>
    </row>
    <row r="59" spans="1:7" ht="25.5" customHeight="1" x14ac:dyDescent="0.2">
      <c r="A59" s="21" t="s">
        <v>50</v>
      </c>
      <c r="B59" s="29">
        <f>PRODUCT(3)*C59</f>
        <v>0</v>
      </c>
      <c r="C59" s="30"/>
      <c r="D59" s="38"/>
      <c r="E59" s="39"/>
      <c r="F59" s="39"/>
      <c r="G59" s="39"/>
    </row>
    <row r="60" spans="1:7" ht="25.5" customHeight="1" x14ac:dyDescent="0.2">
      <c r="A60" s="21" t="s">
        <v>51</v>
      </c>
      <c r="B60" s="29">
        <f>PRODUCT(4)*C60</f>
        <v>0</v>
      </c>
      <c r="C60" s="30"/>
      <c r="D60" s="38"/>
      <c r="E60" s="39"/>
      <c r="F60" s="39"/>
      <c r="G60" s="39"/>
    </row>
    <row r="61" spans="1:7" ht="25.5" customHeight="1" x14ac:dyDescent="0.2">
      <c r="A61" s="21" t="s">
        <v>52</v>
      </c>
      <c r="B61" s="29">
        <f>PRODUCT(3)*C61</f>
        <v>0</v>
      </c>
      <c r="C61" s="30"/>
      <c r="D61" s="38"/>
      <c r="E61" s="39"/>
      <c r="F61" s="39"/>
      <c r="G61" s="39"/>
    </row>
    <row r="62" spans="1:7" ht="25.5" customHeight="1" x14ac:dyDescent="0.2">
      <c r="A62" s="21" t="s">
        <v>53</v>
      </c>
      <c r="B62" s="29">
        <f>PRODUCT(4)*C62</f>
        <v>0</v>
      </c>
      <c r="C62" s="31"/>
      <c r="D62" s="38"/>
      <c r="E62" s="39"/>
      <c r="F62" s="39"/>
      <c r="G62" s="39"/>
    </row>
    <row r="63" spans="1:7" ht="25.5" customHeight="1" x14ac:dyDescent="0.2">
      <c r="A63" s="21" t="s">
        <v>54</v>
      </c>
      <c r="B63" s="29">
        <f>PRODUCT(3)*C63</f>
        <v>0</v>
      </c>
      <c r="C63" s="30"/>
      <c r="D63" s="38"/>
      <c r="E63" s="39"/>
      <c r="F63" s="39"/>
      <c r="G63" s="39"/>
    </row>
    <row r="64" spans="1:7" ht="13.5" customHeight="1" x14ac:dyDescent="0.2">
      <c r="A64" s="23" t="s">
        <v>10</v>
      </c>
      <c r="B64" s="5">
        <f>SUM(B56:B63)</f>
        <v>0</v>
      </c>
      <c r="C64" s="6">
        <f>IF(B64&gt;20,20,B64)</f>
        <v>0</v>
      </c>
    </row>
    <row r="65" spans="1:10" ht="12.75" customHeight="1" x14ac:dyDescent="0.2"/>
    <row r="66" spans="1:10" ht="12.75" customHeight="1" x14ac:dyDescent="0.2">
      <c r="A66" s="20" t="s">
        <v>17</v>
      </c>
      <c r="B66" s="24">
        <f>C74</f>
        <v>0</v>
      </c>
    </row>
    <row r="67" spans="1:10" ht="13.5" customHeight="1" x14ac:dyDescent="0.2">
      <c r="A67" s="21" t="s">
        <v>0</v>
      </c>
      <c r="B67" s="3" t="s">
        <v>1</v>
      </c>
    </row>
    <row r="68" spans="1:10" ht="25.5" customHeight="1" x14ac:dyDescent="0.2">
      <c r="A68" s="21" t="s">
        <v>55</v>
      </c>
      <c r="B68" s="29">
        <f>PRODUCT(20)*C68</f>
        <v>0</v>
      </c>
      <c r="C68" s="30"/>
      <c r="D68" s="34" t="s">
        <v>68</v>
      </c>
      <c r="E68" s="35"/>
      <c r="F68" s="35"/>
      <c r="G68" s="35"/>
      <c r="H68" s="44"/>
      <c r="I68" s="44"/>
      <c r="J68" s="44"/>
    </row>
    <row r="69" spans="1:10" ht="13.5" customHeight="1" x14ac:dyDescent="0.2">
      <c r="A69" s="21" t="s">
        <v>56</v>
      </c>
      <c r="B69" s="29">
        <f>PRODUCT(15)*C69</f>
        <v>0</v>
      </c>
      <c r="C69" s="30"/>
      <c r="D69" s="34"/>
      <c r="E69" s="35"/>
      <c r="F69" s="35"/>
      <c r="G69" s="35"/>
      <c r="H69" s="44"/>
      <c r="I69" s="44"/>
      <c r="J69" s="44"/>
    </row>
    <row r="70" spans="1:10" ht="25.5" customHeight="1" x14ac:dyDescent="0.2">
      <c r="A70" s="21" t="s">
        <v>57</v>
      </c>
      <c r="B70" s="29">
        <f>PRODUCT(20)*C70</f>
        <v>0</v>
      </c>
      <c r="C70" s="30"/>
      <c r="D70" s="34"/>
      <c r="E70" s="35"/>
      <c r="F70" s="35"/>
      <c r="G70" s="35"/>
      <c r="H70" s="44"/>
      <c r="I70" s="44"/>
      <c r="J70" s="44"/>
    </row>
    <row r="71" spans="1:10" ht="25.5" customHeight="1" x14ac:dyDescent="0.2">
      <c r="A71" s="21" t="s">
        <v>58</v>
      </c>
      <c r="B71" s="29">
        <f>PRODUCT(15)*C71</f>
        <v>0</v>
      </c>
      <c r="C71" s="30"/>
      <c r="D71" s="34"/>
      <c r="E71" s="35"/>
      <c r="F71" s="35"/>
      <c r="G71" s="35"/>
      <c r="H71" s="44"/>
      <c r="I71" s="44"/>
      <c r="J71" s="44"/>
    </row>
    <row r="72" spans="1:10" ht="25.5" customHeight="1" x14ac:dyDescent="0.2">
      <c r="A72" s="21" t="s">
        <v>59</v>
      </c>
      <c r="B72" s="29">
        <f>PRODUCT(10)*C72</f>
        <v>0</v>
      </c>
      <c r="C72" s="30"/>
      <c r="D72" s="34"/>
      <c r="E72" s="35"/>
      <c r="F72" s="35"/>
      <c r="G72" s="35"/>
      <c r="H72" s="44"/>
      <c r="I72" s="44"/>
      <c r="J72" s="44"/>
    </row>
    <row r="73" spans="1:10" ht="13.5" customHeight="1" x14ac:dyDescent="0.2">
      <c r="A73" s="21" t="s">
        <v>60</v>
      </c>
      <c r="B73" s="29">
        <f>PRODUCT(7)*C73</f>
        <v>0</v>
      </c>
      <c r="C73" s="30"/>
      <c r="D73" s="34"/>
      <c r="E73" s="35"/>
      <c r="F73" s="35"/>
      <c r="G73" s="35"/>
      <c r="H73" s="44"/>
      <c r="I73" s="44"/>
      <c r="J73" s="44"/>
    </row>
    <row r="74" spans="1:10" ht="13.5" customHeight="1" x14ac:dyDescent="0.2">
      <c r="A74" s="23" t="s">
        <v>61</v>
      </c>
      <c r="B74" s="5">
        <f>SUM(B68:B73)</f>
        <v>0</v>
      </c>
      <c r="C74" s="6">
        <f>IF(B74&gt;100,100,B74)</f>
        <v>0</v>
      </c>
      <c r="D74" s="43"/>
      <c r="E74" s="44"/>
      <c r="F74" s="44"/>
      <c r="G74" s="44"/>
      <c r="H74" s="44"/>
      <c r="I74" s="44"/>
      <c r="J74" s="44"/>
    </row>
    <row r="75" spans="1:10" ht="12.75" customHeight="1" x14ac:dyDescent="0.2">
      <c r="D75" s="43"/>
      <c r="E75" s="44"/>
      <c r="F75" s="44"/>
      <c r="G75" s="44"/>
      <c r="H75" s="44"/>
      <c r="I75" s="44"/>
      <c r="J75" s="44"/>
    </row>
    <row r="76" spans="1:10" ht="12.75" customHeight="1" x14ac:dyDescent="0.2"/>
    <row r="77" spans="1:10" ht="12.75" customHeight="1" x14ac:dyDescent="0.2"/>
    <row r="78" spans="1:10" ht="12.75" customHeight="1" x14ac:dyDescent="0.2"/>
    <row r="79" spans="1:10" ht="12.75" customHeight="1" x14ac:dyDescent="0.2"/>
    <row r="80" spans="1:1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</sheetData>
  <mergeCells count="10">
    <mergeCell ref="D28:G28"/>
    <mergeCell ref="D33:G36"/>
    <mergeCell ref="D27:G27"/>
    <mergeCell ref="D42:G54"/>
    <mergeCell ref="D56:G63"/>
    <mergeCell ref="D68:G73"/>
    <mergeCell ref="D6:G9"/>
    <mergeCell ref="D11:G16"/>
    <mergeCell ref="D18:G19"/>
    <mergeCell ref="D21:G22"/>
  </mergeCells>
  <pageMargins left="0.7" right="0.7" top="0.75" bottom="0.75" header="0" footer="0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Mestrado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PPGH</dc:creator>
  <cp:lastModifiedBy>FH-UFG</cp:lastModifiedBy>
  <cp:lastPrinted>2025-07-22T19:24:57Z</cp:lastPrinted>
  <dcterms:created xsi:type="dcterms:W3CDTF">2019-10-30T12:47:46Z</dcterms:created>
  <dcterms:modified xsi:type="dcterms:W3CDTF">2025-07-22T19:25:39Z</dcterms:modified>
</cp:coreProperties>
</file>